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Mariclaire.ONeill2\Downloads\"/>
    </mc:Choice>
  </mc:AlternateContent>
  <xr:revisionPtr revIDLastSave="0" documentId="8_{D5616015-BC2B-4F76-9B19-C1436F3BDA1D}" xr6:coauthVersionLast="47" xr6:coauthVersionMax="47" xr10:uidLastSave="{00000000-0000-0000-0000-000000000000}"/>
  <workbookProtection workbookAlgorithmName="SHA-512" workbookHashValue="fffK3eCb4zi3cwVoppMttXDYoOy5J3NiJm+mEKNoYyrae/6oxpT+j95aZ/veLPeIxJ3gv1D9Ww+3B+weD53uDg==" workbookSaltValue="5UzYMs4dZ6fy6CRJHfOO3Q==" workbookSpinCount="100000" lockStructure="1"/>
  <bookViews>
    <workbookView xWindow="2280" yWindow="2280" windowWidth="14400" windowHeight="7270" xr2:uid="{EE0E5DD5-E66F-4BAB-818A-2CFAED75370A}"/>
  </bookViews>
  <sheets>
    <sheet name="Financial Statements File 1" sheetId="1" r:id="rId1"/>
    <sheet name="Financial Statements File 2" sheetId="20" r:id="rId2"/>
    <sheet name="Financial Statements File 3" sheetId="21" r:id="rId3"/>
    <sheet name="Instructions" sheetId="7" r:id="rId4"/>
    <sheet name="System Data" sheetId="2" state="hidden" r:id="rId5"/>
    <sheet name="Sheet1" sheetId="8" state="hidden" r:id="rId6"/>
  </sheets>
  <externalReferences>
    <externalReference r:id="rId7"/>
  </externalReferences>
  <definedNames>
    <definedName name="AHFPR_PrintRange" localSheetId="1">'Financial Statements File 2'!$C$4:$H$104</definedName>
    <definedName name="AHFPR_PrintRange" localSheetId="2">'Financial Statements File 3'!$C$4:$H$104</definedName>
    <definedName name="AHFPR_PrintRange">'Financial Statements File 1'!$C$4:$H$104</definedName>
    <definedName name="BlankAverageAgeOfPlant">'System Data'!$A$25</definedName>
    <definedName name="BlankAveragePaymentPeriod">'System Data'!$A$21</definedName>
    <definedName name="BlankCashFlowToTotalDebt">'System Data'!$A$23</definedName>
    <definedName name="BlankCurrentRatio">'System Data'!$A$19</definedName>
    <definedName name="BlankDaysInAccountsReceivable">'System Data'!$A$20</definedName>
    <definedName name="BlankDebtServiceCoverageRatio">'System Data'!$A$22</definedName>
    <definedName name="BlankEquityFinancingRatio">'System Data'!$A$24</definedName>
    <definedName name="BlankNonOperatingMargin">'System Data'!$A$17</definedName>
    <definedName name="BlankOperatingMargin">'System Data'!$A$16</definedName>
    <definedName name="BlankTotalMargin">'System Data'!$A$18</definedName>
    <definedName name="cfFiscalYearSelected">'System Data'!$A$7</definedName>
    <definedName name="cfHospitalSelected">'System Data'!$A$6</definedName>
    <definedName name="cfReportingPeriodSelected">'System Data'!$A$8</definedName>
    <definedName name="cfRequiredFieldsSelected">'System Data'!$A$9</definedName>
    <definedName name="DaysInPeriod">'System Data'!$A$10</definedName>
    <definedName name="dcHospitalList">'System Data'!$B$64:$B$129</definedName>
    <definedName name="dcReportingPeriodList">'System Data'!$A$57:$A$61</definedName>
    <definedName name="DevTemplateFilenameNVersion">'System Data'!$A$1</definedName>
    <definedName name="ErrorInAverageAgeOfPlant">'System Data'!$A$36</definedName>
    <definedName name="ErrorInAveragePaymentPeriod">'System Data'!$A$32</definedName>
    <definedName name="ErrorInCashFlowToTotalDebt">'System Data'!$A$34</definedName>
    <definedName name="ErrorInCurrentRatio">'System Data'!$A$30</definedName>
    <definedName name="ErrorInDaysInAccountsReceivable">'System Data'!$A$31</definedName>
    <definedName name="ErrorInDebtServiceCoverageRatio">'System Data'!$A$33</definedName>
    <definedName name="ErrorInEquityFinancingRatio">'System Data'!$A$35</definedName>
    <definedName name="ErrorInNon_OperatingMargin">'System Data'!$A$28</definedName>
    <definedName name="ErrorInOperatingMargin">'System Data'!$A$27</definedName>
    <definedName name="ErrorInTotalMargin">'System Data'!$A$29</definedName>
    <definedName name="FiscalYearList">'System Data'!$A$39:$A$54</definedName>
    <definedName name="HHSList">'[1]System Data'!$A$72:$C$90</definedName>
    <definedName name="HospitalList">'System Data'!$A$64:$C$129</definedName>
    <definedName name="iFiscalYear">'System Data'!$A$3</definedName>
    <definedName name="iHHS">'[1]System Data'!$A$2</definedName>
    <definedName name="iHospital">'System Data'!$A$2</definedName>
    <definedName name="iHospitalName">'System Data'!$A$2</definedName>
    <definedName name="iReportingPeriod">'System Data'!$A$4</definedName>
    <definedName name="MaximumDollarInputValue">'System Data'!$A$12</definedName>
    <definedName name="MinimumDollarInputValue">'System Data'!$A$11</definedName>
    <definedName name="OnSaveFlag">'System Data'!$A$5</definedName>
    <definedName name="POOrgID2">'[1]Physician Org Financial Report'!$F$5</definedName>
    <definedName name="POOrgID4">'[1]Physician Org Financial Report'!$H$5</definedName>
    <definedName name="POOrgID5">'[1]Physician Org Financial Report'!$I$5</definedName>
    <definedName name="ReportingPeriodList">'System Data'!$A$57:$C$61</definedName>
    <definedName name="ShortName">'System Data'!$A$13</definedName>
    <definedName name="Submitters_Name" localSheetId="1">'Financial Statements File 2'!#REF!</definedName>
    <definedName name="Submitters_Name" localSheetId="2">'Financial Statements File 3'!#REF!</definedName>
    <definedName name="Submitters_Name">'Financial Statements File 1'!#REF!</definedName>
    <definedName name="vFileName">'System Data'!$A$14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1" l="1"/>
  <c r="F60" i="21"/>
  <c r="F95" i="21"/>
  <c r="F90" i="21"/>
  <c r="G76" i="21"/>
  <c r="F76" i="21"/>
  <c r="G67" i="21"/>
  <c r="F67" i="21"/>
  <c r="G68" i="21"/>
  <c r="G77" i="21" s="1"/>
  <c r="G81" i="21" s="1"/>
  <c r="G84" i="21" s="1"/>
  <c r="F96" i="21"/>
  <c r="G50" i="21"/>
  <c r="F50" i="21"/>
  <c r="F45" i="21"/>
  <c r="F51" i="21" s="1"/>
  <c r="G44" i="21"/>
  <c r="G45" i="21" s="1"/>
  <c r="G51" i="21" s="1"/>
  <c r="F44" i="21"/>
  <c r="G39" i="21"/>
  <c r="F39" i="21"/>
  <c r="F91" i="21" s="1"/>
  <c r="F30" i="21"/>
  <c r="G28" i="21"/>
  <c r="G30" i="21" s="1"/>
  <c r="F28" i="21"/>
  <c r="G20" i="21"/>
  <c r="G31" i="21" s="1"/>
  <c r="F20" i="21"/>
  <c r="F31" i="21" s="1"/>
  <c r="F94" i="21" s="1"/>
  <c r="F95" i="20"/>
  <c r="F90" i="20"/>
  <c r="F89" i="20"/>
  <c r="G76" i="20"/>
  <c r="F76" i="20"/>
  <c r="G68" i="20"/>
  <c r="G77" i="20" s="1"/>
  <c r="G81" i="20" s="1"/>
  <c r="G84" i="20" s="1"/>
  <c r="G67" i="20"/>
  <c r="F67" i="20"/>
  <c r="G60" i="20"/>
  <c r="F60" i="20"/>
  <c r="G50" i="20"/>
  <c r="F50" i="20"/>
  <c r="G44" i="20"/>
  <c r="F44" i="20"/>
  <c r="F45" i="20" s="1"/>
  <c r="F51" i="20" s="1"/>
  <c r="G39" i="20"/>
  <c r="G45" i="20" s="1"/>
  <c r="G51" i="20" s="1"/>
  <c r="F39" i="20"/>
  <c r="F91" i="20" s="1"/>
  <c r="G28" i="20"/>
  <c r="G30" i="20" s="1"/>
  <c r="G31" i="20" s="1"/>
  <c r="F28" i="20"/>
  <c r="F30" i="20" s="1"/>
  <c r="G20" i="20"/>
  <c r="F20" i="20"/>
  <c r="F31" i="20" s="1"/>
  <c r="F60" i="1"/>
  <c r="G60" i="1"/>
  <c r="F89" i="21" l="1"/>
  <c r="F68" i="21"/>
  <c r="F77" i="21" s="1"/>
  <c r="F94" i="20"/>
  <c r="F87" i="20"/>
  <c r="F96" i="20"/>
  <c r="F68" i="20"/>
  <c r="F77" i="20" s="1"/>
  <c r="F87" i="21" l="1"/>
  <c r="F88" i="21"/>
  <c r="F93" i="21"/>
  <c r="F92" i="21"/>
  <c r="F81" i="21"/>
  <c r="F84" i="21" s="1"/>
  <c r="F86" i="21"/>
  <c r="F93" i="20"/>
  <c r="F92" i="20"/>
  <c r="F88" i="20"/>
  <c r="F81" i="20"/>
  <c r="F84" i="20" s="1"/>
  <c r="F86" i="20"/>
  <c r="F67" i="1" l="1"/>
  <c r="F68" i="1" l="1"/>
  <c r="F95" i="1"/>
  <c r="F90" i="1"/>
  <c r="G50" i="1" l="1"/>
  <c r="F50" i="1"/>
  <c r="G44" i="1"/>
  <c r="F44" i="1"/>
  <c r="G39" i="1"/>
  <c r="F39" i="1"/>
  <c r="G28" i="1"/>
  <c r="G20" i="1"/>
  <c r="F20" i="1"/>
  <c r="F89" i="1" l="1"/>
  <c r="G45" i="1"/>
  <c r="A33" i="2"/>
  <c r="A36" i="2" l="1"/>
  <c r="A25" i="2" l="1"/>
  <c r="A10" i="2" l="1"/>
  <c r="A31" i="2" l="1"/>
  <c r="A20" i="2"/>
  <c r="A13" i="2" l="1"/>
  <c r="A14" i="2" l="1"/>
  <c r="A8" i="2" l="1"/>
  <c r="A7" i="2"/>
  <c r="A6" i="2"/>
  <c r="A9" i="2" l="1"/>
  <c r="G30" i="1" l="1"/>
  <c r="F28" i="1"/>
  <c r="F30" i="1" s="1"/>
  <c r="A34" i="2" l="1"/>
  <c r="A30" i="2"/>
  <c r="G76" i="1"/>
  <c r="F76" i="1"/>
  <c r="F91" i="1" s="1"/>
  <c r="G67" i="1"/>
  <c r="F45" i="1"/>
  <c r="F96" i="1" l="1"/>
  <c r="A32" i="2"/>
  <c r="A21" i="2"/>
  <c r="F51" i="1"/>
  <c r="G68" i="1"/>
  <c r="G77" i="1" s="1"/>
  <c r="G81" i="1" s="1"/>
  <c r="G84" i="1" s="1"/>
  <c r="G51" i="1"/>
  <c r="F86" i="1"/>
  <c r="G31" i="1"/>
  <c r="A19" i="2"/>
  <c r="F87" i="1" l="1"/>
  <c r="F77" i="1"/>
  <c r="A28" i="2"/>
  <c r="A27" i="2"/>
  <c r="A29" i="2"/>
  <c r="A17" i="2"/>
  <c r="A16" i="2"/>
  <c r="F31" i="1"/>
  <c r="F94" i="1" s="1"/>
  <c r="F81" i="1" l="1"/>
  <c r="F84" i="1" s="1"/>
  <c r="F92" i="1"/>
  <c r="F88" i="1"/>
  <c r="F93" i="1"/>
  <c r="A35" i="2"/>
  <c r="A24" i="2"/>
  <c r="A22" i="2"/>
  <c r="A18" i="2"/>
  <c r="A23" i="2"/>
</calcChain>
</file>

<file path=xl/sharedStrings.xml><?xml version="1.0" encoding="utf-8"?>
<sst xmlns="http://schemas.openxmlformats.org/spreadsheetml/2006/main" count="878" uniqueCount="480">
  <si>
    <t>Financial Statements File</t>
  </si>
  <si>
    <r>
      <rPr>
        <b/>
        <sz val="12"/>
        <color theme="1"/>
        <rFont val="Times New Roman"/>
        <family val="1"/>
      </rPr>
      <t xml:space="preserve">Instructions: </t>
    </r>
    <r>
      <rPr>
        <sz val="12"/>
        <color theme="1"/>
        <rFont val="Times New Roman"/>
        <family val="1"/>
      </rPr>
      <t xml:space="preserve">
</t>
    </r>
    <r>
      <rPr>
        <b/>
        <sz val="12"/>
        <color theme="1"/>
        <rFont val="Times New Roman"/>
        <family val="1"/>
      </rPr>
      <t>Please refer to the Data Submission Manual (DSM) or the Instructions tab for instructions on how to complete the Financial Statements file.</t>
    </r>
    <r>
      <rPr>
        <sz val="12"/>
        <color theme="1"/>
        <rFont val="Times New Roman"/>
        <family val="1"/>
      </rPr>
      <t xml:space="preserve"> Provider Organizations will complete the Financial Statements file by completing the template below with the relevant information and uploading the template as a file attachment in the online submission platform. The data in the Financial Statements file will not be editable from within the online submission platform. If the Provider Organization needs to make an edit to the Financial Statements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For example, if the organization reports 500,000 as the value in the thousands in its Audited Financial Statements, it will be reported as 500,000,000 in this template to ensure comparability across submissions. 
4. Please enter all negative values in parentheses, such as (500,000,000).
5. If a field is not applicable, such as Variance from Audited Financial Statements, leave the field blank.
6. Cells shaded in orange contain formulas and do not require any data entry. 
7. Type your responses directly in the template or, if you want to paste your responses from another data source, please use the "Match Destination Format" option in the paste menu. </t>
    </r>
  </si>
  <si>
    <t>RPO-138</t>
  </si>
  <si>
    <r>
      <rPr>
        <b/>
        <sz val="12"/>
        <rFont val="Times New Roman"/>
        <family val="1"/>
      </rPr>
      <t>Legal Name(s) of Corporate Affiliate(s) For Which This Financial Statements File Will Be Completed</t>
    </r>
    <r>
      <rPr>
        <b/>
        <sz val="12"/>
        <color rgb="FFFF0000"/>
        <rFont val="Times New Roman"/>
        <family val="1"/>
      </rPr>
      <t xml:space="preserve">    </t>
    </r>
  </si>
  <si>
    <t>RPO-139</t>
  </si>
  <si>
    <r>
      <t xml:space="preserve">Audited Financial Statements Upload
</t>
    </r>
    <r>
      <rPr>
        <i/>
        <sz val="12"/>
        <rFont val="Times New Roman"/>
        <family val="1"/>
      </rPr>
      <t xml:space="preserve">Select the option that best describes how you are providing Audited Financial Statements for this Entity. </t>
    </r>
  </si>
  <si>
    <t>Select a response from the drop down menu:</t>
  </si>
  <si>
    <t xml:space="preserve">Description, if needed: </t>
  </si>
  <si>
    <t>RPO-140</t>
  </si>
  <si>
    <r>
      <t xml:space="preserve">Financial Statements Year
</t>
    </r>
    <r>
      <rPr>
        <i/>
        <sz val="12"/>
        <rFont val="Times New Roman"/>
        <family val="1"/>
      </rPr>
      <t xml:space="preserve">Enter the start and end dates of the fiscal year (mm/dd/yyyy - mm/dd/yyyy) for which you are completing the Financial Statements template. </t>
    </r>
  </si>
  <si>
    <t>BALANCE SHEET</t>
  </si>
  <si>
    <t>Data</t>
  </si>
  <si>
    <t>Variance from Audited Financial Statements</t>
  </si>
  <si>
    <t>Text Explanation for Variance</t>
  </si>
  <si>
    <t>ASSETS</t>
  </si>
  <si>
    <t>CURRENT ASSETS</t>
  </si>
  <si>
    <t>RPO-141</t>
  </si>
  <si>
    <t xml:space="preserve">     Cash and Cash Equivalents</t>
  </si>
  <si>
    <t>RPO-142</t>
  </si>
  <si>
    <t xml:space="preserve">     Short Term Investments</t>
  </si>
  <si>
    <t>RPO-143</t>
  </si>
  <si>
    <t xml:space="preserve">     Current Assets Whose Use is Limited</t>
  </si>
  <si>
    <t>RECEIVABLES</t>
  </si>
  <si>
    <t>RPO-144</t>
  </si>
  <si>
    <t xml:space="preserve">     Net Patient Accounts Receivable</t>
  </si>
  <si>
    <t>RPO-145</t>
  </si>
  <si>
    <t xml:space="preserve">     Receivables Due From Affiliates</t>
  </si>
  <si>
    <t>RPO-146</t>
  </si>
  <si>
    <t xml:space="preserve">     Third Party Settlements</t>
  </si>
  <si>
    <t>RPO-147</t>
  </si>
  <si>
    <t xml:space="preserve">     Other Current Assets</t>
  </si>
  <si>
    <t>RPO-148</t>
  </si>
  <si>
    <t xml:space="preserve">   Total Current Assets</t>
  </si>
  <si>
    <t>NON-CURRENT ASSETS</t>
  </si>
  <si>
    <t>RPO-149</t>
  </si>
  <si>
    <t xml:space="preserve">     Non-Current Assets Whose Use is Limited</t>
  </si>
  <si>
    <t>RPO-150</t>
  </si>
  <si>
    <t xml:space="preserve">     Contribution Receivables</t>
  </si>
  <si>
    <t>RPO-151</t>
  </si>
  <si>
    <t xml:space="preserve">     Interest in Net Assets</t>
  </si>
  <si>
    <t>RPO-152</t>
  </si>
  <si>
    <t xml:space="preserve">     Investment in Affiliates</t>
  </si>
  <si>
    <t>RPO-153</t>
  </si>
  <si>
    <t xml:space="preserve">     Gross Property Plant and Equipment</t>
  </si>
  <si>
    <t>RPO-154</t>
  </si>
  <si>
    <t xml:space="preserve">     Less:  Accumulated Depreciation</t>
  </si>
  <si>
    <t>RPO-155</t>
  </si>
  <si>
    <t xml:space="preserve">     Net Property Plant and Equipment</t>
  </si>
  <si>
    <t>RPO-156</t>
  </si>
  <si>
    <t xml:space="preserve">     Other Non-Current Assets</t>
  </si>
  <si>
    <t>RPO-157</t>
  </si>
  <si>
    <t xml:space="preserve">   Total Non-Current Assets</t>
  </si>
  <si>
    <t>RPO-158</t>
  </si>
  <si>
    <t>Total Assets</t>
  </si>
  <si>
    <t>LIABILITIES AND NET ASSETS or EQUITY</t>
  </si>
  <si>
    <t>CURRENT LIABILITIES</t>
  </si>
  <si>
    <t>RPO-159</t>
  </si>
  <si>
    <t xml:space="preserve">     Current Long Term Debt</t>
  </si>
  <si>
    <t>RPO-160</t>
  </si>
  <si>
    <t xml:space="preserve">     Estimated Third Party Settlements</t>
  </si>
  <si>
    <t>RPO-161</t>
  </si>
  <si>
    <t xml:space="preserve">     Current Liabilities Due to Affiliates</t>
  </si>
  <si>
    <t>RPO-162</t>
  </si>
  <si>
    <t xml:space="preserve">     Other Current Liabilities</t>
  </si>
  <si>
    <t>RPO-163</t>
  </si>
  <si>
    <t xml:space="preserve">   Total Current Liabilities</t>
  </si>
  <si>
    <t>LONG TERM LIABILITIES</t>
  </si>
  <si>
    <t>RPO-164</t>
  </si>
  <si>
    <t xml:space="preserve">     Long Term Debt Net of Current Portion</t>
  </si>
  <si>
    <t>RPO-165</t>
  </si>
  <si>
    <t xml:space="preserve">     Non-Current Liabilities Due to Affiliates</t>
  </si>
  <si>
    <t>RPO-166</t>
  </si>
  <si>
    <t xml:space="preserve">     Other Non-Current Liabilities</t>
  </si>
  <si>
    <t>RPO-167</t>
  </si>
  <si>
    <t xml:space="preserve">   Total Non-Current Liabilities</t>
  </si>
  <si>
    <t>RPO-168</t>
  </si>
  <si>
    <t xml:space="preserve">Total Liabilities  </t>
  </si>
  <si>
    <t>NET ASSETS or EQUITY</t>
  </si>
  <si>
    <t>RPO-169</t>
  </si>
  <si>
    <t xml:space="preserve">     Net Unrestricted Assets</t>
  </si>
  <si>
    <t>RPO-170</t>
  </si>
  <si>
    <t xml:space="preserve">     Net Temporarily Restricted Assets</t>
  </si>
  <si>
    <t>RPO-171</t>
  </si>
  <si>
    <t xml:space="preserve">     Net Permanently Restricted Assets</t>
  </si>
  <si>
    <t>RPO-172</t>
  </si>
  <si>
    <t>TOTAL NET ASSETS or EQUITY</t>
  </si>
  <si>
    <t>RPO-173</t>
  </si>
  <si>
    <t>TOTAL LIABILITIES AND NET ASSETS or EQUITY</t>
  </si>
  <si>
    <t>STATEMENT OF OPERATIONS</t>
  </si>
  <si>
    <t>OPERATING REVENUE</t>
  </si>
  <si>
    <t>RPO-174</t>
  </si>
  <si>
    <t xml:space="preserve">     Net Patient Service Revenue</t>
  </si>
  <si>
    <t>RPO-175</t>
  </si>
  <si>
    <t xml:space="preserve">     Other Operating Revenue</t>
  </si>
  <si>
    <t>RPO-175A</t>
  </si>
  <si>
    <t xml:space="preserve">     Other Operating Revenue: Federal COVID-19 Relief Funds</t>
  </si>
  <si>
    <t>RPO-175B</t>
  </si>
  <si>
    <t xml:space="preserve">     Other Operating Revenue: State &amp; Other COVID-19 Relief Funds</t>
  </si>
  <si>
    <t>RPO-176</t>
  </si>
  <si>
    <t xml:space="preserve">     Net Assets Released From Restrictions Used for Operations</t>
  </si>
  <si>
    <t>RPO-177</t>
  </si>
  <si>
    <t>Total Operating Revenue</t>
  </si>
  <si>
    <t>NON-OPERATING REVENUE</t>
  </si>
  <si>
    <t>RPO-178</t>
  </si>
  <si>
    <t xml:space="preserve">     Investment Income</t>
  </si>
  <si>
    <t>RPO-179</t>
  </si>
  <si>
    <t xml:space="preserve">     Net Contribution Revenue</t>
  </si>
  <si>
    <t>RPO-180</t>
  </si>
  <si>
    <t xml:space="preserve">     Unrealized Gains/Losses </t>
  </si>
  <si>
    <t>RPO-181</t>
  </si>
  <si>
    <t xml:space="preserve">     Non-Operating Gains / Losses</t>
  </si>
  <si>
    <t>RPO-182</t>
  </si>
  <si>
    <t xml:space="preserve">     Other Non-Operating Revenue</t>
  </si>
  <si>
    <t>RPO-183</t>
  </si>
  <si>
    <t>Total Non-Operating Revenue</t>
  </si>
  <si>
    <t>RPO-184</t>
  </si>
  <si>
    <t>Total Unrestricted Revenue, Gains, and Other Support</t>
  </si>
  <si>
    <t>EXPENSES</t>
  </si>
  <si>
    <t>RPO-185</t>
  </si>
  <si>
    <t xml:space="preserve">     Salary and Benefit Expense</t>
  </si>
  <si>
    <t>RPO-186</t>
  </si>
  <si>
    <t xml:space="preserve">     Depreciation and Amortization Expense</t>
  </si>
  <si>
    <t>RPO-187</t>
  </si>
  <si>
    <t xml:space="preserve">     Interest Expense</t>
  </si>
  <si>
    <t>RPO-188</t>
  </si>
  <si>
    <t xml:space="preserve">     Health Safety Net Assessment</t>
  </si>
  <si>
    <t>RPO-189</t>
  </si>
  <si>
    <t xml:space="preserve">     Other Operating Expenses </t>
  </si>
  <si>
    <t>RPO-190</t>
  </si>
  <si>
    <t xml:space="preserve">     Net Nonrecurring Gains and Losses</t>
  </si>
  <si>
    <t>RPO-191</t>
  </si>
  <si>
    <t>Total Expenses Including Nonrecurring Gains / Losses</t>
  </si>
  <si>
    <t>RPO-192</t>
  </si>
  <si>
    <t>Total Excess of Revenue, Gains, and Other Support Over Expenses</t>
  </si>
  <si>
    <t>OTHER CHANGES IN UNRESTRICTED NET ASSETS</t>
  </si>
  <si>
    <t>RPO-193</t>
  </si>
  <si>
    <t xml:space="preserve">     Transfers from / to Parent and Affiliates</t>
  </si>
  <si>
    <t>RPO-194</t>
  </si>
  <si>
    <t xml:space="preserve">     Other Changes in Unrestricted Net Assets</t>
  </si>
  <si>
    <t>RPO-195</t>
  </si>
  <si>
    <t xml:space="preserve">     Sub-Total Increase or Decrease in Unrestricted Net Assets</t>
  </si>
  <si>
    <t>RPO-196</t>
  </si>
  <si>
    <t xml:space="preserve">     Changes in Unrestricted Assets Related to Pension Activities</t>
  </si>
  <si>
    <t>RPO-197</t>
  </si>
  <si>
    <t xml:space="preserve">     Changes in Accounting Principles</t>
  </si>
  <si>
    <t>RPO-198</t>
  </si>
  <si>
    <t>Total Increase or Decrease in Unrestricted Net Assets</t>
  </si>
  <si>
    <t>FINANCIAL METRICS</t>
  </si>
  <si>
    <t>Proportion of Total Revenue from Operations</t>
  </si>
  <si>
    <t>Proportion of Total Revenue from Non-Operations</t>
  </si>
  <si>
    <t>Total Margin</t>
  </si>
  <si>
    <t>Current Ratio</t>
  </si>
  <si>
    <t>Days in Accounts Receivable</t>
  </si>
  <si>
    <t>Average Payment Period</t>
  </si>
  <si>
    <t>Debt Service Coverage Ratio</t>
  </si>
  <si>
    <t>Cash Flow to Total Debt</t>
  </si>
  <si>
    <t>Equity Financing Ratio</t>
  </si>
  <si>
    <t>Average Age of Plant</t>
  </si>
  <si>
    <t>Operating Margin</t>
  </si>
  <si>
    <t>Salary and Benefit Expense</t>
  </si>
  <si>
    <t>Interest Expense</t>
  </si>
  <si>
    <t>Health Safety Net Assessment</t>
  </si>
  <si>
    <t>Other Operating Expenses</t>
  </si>
  <si>
    <t>Net Nonrecurring Gains and Losses</t>
  </si>
  <si>
    <t>Name</t>
  </si>
  <si>
    <t>Instructions</t>
  </si>
  <si>
    <t>RPO-138 - RPO-140</t>
  </si>
  <si>
    <t>Legal Name(s) of Corporate Affiliate(s) For Which This Financial Statements File Will Be Completed</t>
  </si>
  <si>
    <t>Enter the legal name(s) of the corporate affiliate(s) for which this Financial Statements file will be completed.</t>
  </si>
  <si>
    <t xml:space="preserve">Financial Statements Upload           </t>
  </si>
  <si>
    <t>Select the option that best describes how you are providing Audited Financial Statements or internal financial statements for this Entity using the options in the dropdown menu.</t>
  </si>
  <si>
    <t>Financial Statements Year</t>
  </si>
  <si>
    <t xml:space="preserve">Enter the start and end dates of the fiscal year (mm/dd/yyyy - mm/dd/yyyy) for which you are completing the Financial Statements template. </t>
  </si>
  <si>
    <t>RPO-141 - RPO-173</t>
  </si>
  <si>
    <t xml:space="preserve">     Balance Sheet</t>
  </si>
  <si>
    <t xml:space="preserve">       Assets</t>
  </si>
  <si>
    <t xml:space="preserve">       Current Assets</t>
  </si>
  <si>
    <t xml:space="preserve">          </t>
  </si>
  <si>
    <t>Cash and Cash Equivalents</t>
  </si>
  <si>
    <t xml:space="preserve">Enter any short-term, highly-liquid investments (including note receivables) with a maturity of 3 months or less, excluding amounts whose use is limited by Board designation or other arrangements under trust agreements or with third-party payers.
</t>
  </si>
  <si>
    <t>Short-Term Investments</t>
  </si>
  <si>
    <t>Enter any investments in equity or fixed-income securities with a maturity of 3 to 12 months.</t>
  </si>
  <si>
    <t>Current Assets – Whose Use is Limited</t>
  </si>
  <si>
    <t>Enter any current portion of assets whose use is limited, as Board-designated, trustee-held, and other designations.</t>
  </si>
  <si>
    <t xml:space="preserve">        Receivables</t>
  </si>
  <si>
    <t>Net Patient Accounts Receivable</t>
  </si>
  <si>
    <t>Enter any patient accounts receivable, less an allowance for uncollectible and contractual adjustments.</t>
  </si>
  <si>
    <t>Receivables Due From Affiliates</t>
  </si>
  <si>
    <t>Enter any transferred funds (including loans, advance transfers, and equity contributions made) that are expected to be received from affiliated entities within the current accounting period.</t>
  </si>
  <si>
    <t xml:space="preserve">Third Party Settlements </t>
  </si>
  <si>
    <t>Enter any amounts reported as current that represent final settlements due to the Entity.</t>
  </si>
  <si>
    <t>Other Current Assets</t>
  </si>
  <si>
    <t>Enter all other current assets not included in RPO-144 through RPO-146.</t>
  </si>
  <si>
    <t>Total Current Assets</t>
  </si>
  <si>
    <r>
      <t xml:space="preserve">Equals the sum of RPO-141 through RPO-147. </t>
    </r>
    <r>
      <rPr>
        <i/>
        <sz val="11"/>
        <color rgb="FF000000"/>
        <rFont val="Times New Roman"/>
        <family val="1"/>
      </rPr>
      <t>Formula (no entry).</t>
    </r>
  </si>
  <si>
    <t xml:space="preserve">        Non-Current Assets</t>
  </si>
  <si>
    <t>Non-Current - Assets Whose Use is Limited</t>
  </si>
  <si>
    <t>Enter any non-current portion of assets, whose use is limited, either identified as Board-designated, trustee-held, and other designations.</t>
  </si>
  <si>
    <t>Contribution Receivables</t>
  </si>
  <si>
    <t>Enter any contributions, pledges, gifts, and bequests from donors that are not expected to be collected during the current period.</t>
  </si>
  <si>
    <t>Interest in Net Assets</t>
  </si>
  <si>
    <t>Enter any interest in net assets of a beneficiary organization if those entities have an on-going economic interest in one another.</t>
  </si>
  <si>
    <t>Investment in Affiliates</t>
  </si>
  <si>
    <t>Enter any amounts recorded as equity investments in other entities, which are related to the Entity.</t>
  </si>
  <si>
    <t>Gross Property, Plant, and Equipment (PPE)</t>
  </si>
  <si>
    <t>Enter the gross value of land, buildings, equipment, construction in progress, and capitalized leases.</t>
  </si>
  <si>
    <t>Less:  Accumulated Depreciation</t>
  </si>
  <si>
    <t>Enter any depreciation of PPE and amortization of capitalized leases.</t>
  </si>
  <si>
    <t>Net Property, Plant, and Equipment</t>
  </si>
  <si>
    <r>
      <t xml:space="preserve">The net amount of land, buildings, equipment, construction in progress, and capitalized leases. Equals the difference of RPO-154 from RPO-153. </t>
    </r>
    <r>
      <rPr>
        <i/>
        <sz val="11"/>
        <color rgb="FF000000"/>
        <rFont val="Times New Roman"/>
        <family val="1"/>
      </rPr>
      <t>Formula (no entry).</t>
    </r>
  </si>
  <si>
    <t>Other Non-Current Assets</t>
  </si>
  <si>
    <t>Enter all other non-current assets.</t>
  </si>
  <si>
    <t>Total Non-Current Assets</t>
  </si>
  <si>
    <r>
      <t xml:space="preserve">Equals the sum of RPO-149 through RPO-152, and RPO-155 through RPO-156. </t>
    </r>
    <r>
      <rPr>
        <i/>
        <sz val="11"/>
        <color rgb="FF000000"/>
        <rFont val="Times New Roman"/>
        <family val="1"/>
      </rPr>
      <t>Formula (no entry).</t>
    </r>
  </si>
  <si>
    <r>
      <t xml:space="preserve">Equals the sum of RPO-148 and RPO-157. </t>
    </r>
    <r>
      <rPr>
        <i/>
        <sz val="11"/>
        <color rgb="FF000000"/>
        <rFont val="Times New Roman"/>
        <family val="1"/>
      </rPr>
      <t>Formula (no entry).</t>
    </r>
  </si>
  <si>
    <t xml:space="preserve">        Liabilities and Net Assets or Equity</t>
  </si>
  <si>
    <t xml:space="preserve">        Current Liabilities</t>
  </si>
  <si>
    <t>Current Long-Term Debt</t>
  </si>
  <si>
    <t>Enter the current portion of long-term debt, capital leases, and notes payable.</t>
  </si>
  <si>
    <t xml:space="preserve">Third Party Settlements                                </t>
  </si>
  <si>
    <t>Enter any amounts received from third parties which may be in excess of allowable amounts and may therefore be paid back to third parties or else resolved favorably and recognized as revenue in the future. Also the current portion of deferred revenue.</t>
  </si>
  <si>
    <t>Current Liability-Due to Affiliates</t>
  </si>
  <si>
    <t>Enter any transferred funds (including loans, advances, transfers, and equity contributions received) that are expected to be paid or returned to affiliated entities within the current accounting period.</t>
  </si>
  <si>
    <t>Other Current Liabilities</t>
  </si>
  <si>
    <t>Enter all other current liabilities.</t>
  </si>
  <si>
    <t>Total Current Liabilities</t>
  </si>
  <si>
    <r>
      <t xml:space="preserve">Equals the sum of RPO-159 through RPO-162. </t>
    </r>
    <r>
      <rPr>
        <i/>
        <sz val="11"/>
        <color rgb="FF000000"/>
        <rFont val="Times New Roman"/>
        <family val="1"/>
      </rPr>
      <t>Formula (no entry).</t>
    </r>
  </si>
  <si>
    <t xml:space="preserve">       Long Term Liabilities</t>
  </si>
  <si>
    <t>Long-Term Debt Net of Current Portion</t>
  </si>
  <si>
    <t>Enter any long-term debt (does not include current portion), obligations under capital leases and notes payable.</t>
  </si>
  <si>
    <t xml:space="preserve">Non-Current Liabilities-Due to Affiliates </t>
  </si>
  <si>
    <t>Enter any transferred funds (including loans, advances, transfers, and equity contributions received) that are expected to be paid or returned to affiliated entities, beyond the current accounting cycle.</t>
  </si>
  <si>
    <t>Other Non-Current Liabilities</t>
  </si>
  <si>
    <t>Enter all other non-current liabilities.</t>
  </si>
  <si>
    <t>Total Non-Current Liabilities</t>
  </si>
  <si>
    <r>
      <t xml:space="preserve">Equals the sum of RPO-164 through RPO-166. </t>
    </r>
    <r>
      <rPr>
        <i/>
        <sz val="11"/>
        <color rgb="FF000000"/>
        <rFont val="Times New Roman"/>
        <family val="1"/>
      </rPr>
      <t>Formula (no entry).</t>
    </r>
  </si>
  <si>
    <t>Total Liabilities</t>
  </si>
  <si>
    <r>
      <t xml:space="preserve">Equals the sum of RPO-163 and RPO-167. </t>
    </r>
    <r>
      <rPr>
        <i/>
        <sz val="11"/>
        <color rgb="FF000000"/>
        <rFont val="Times New Roman"/>
        <family val="1"/>
      </rPr>
      <t>Formula (no entry).</t>
    </r>
  </si>
  <si>
    <t xml:space="preserve">       Net Assets or Equity</t>
  </si>
  <si>
    <t>Net Unrestricted Assets</t>
  </si>
  <si>
    <t xml:space="preserve">Enter the net assets that are neither permanently restricted nor temporarily restricted by donor imposed stipulations or Equity. </t>
  </si>
  <si>
    <t>Net Temporarily Restricted Assets</t>
  </si>
  <si>
    <t xml:space="preserve">Enter the net assets resulting from (i) contributions and other assets whose use is limited by donor imposed stipulations that either expire with the passage of time or can be fulfilled and removed by actions pursuant to those stipulations, (ii) other assets enhancement and diminishments subject to same kind of stipulations, or (iii) reclassification to (or from) other classes of net assets as a consequence of donor-imposed stipulations, their fulfillment and removal by actions pursuant to those stipulations.
</t>
  </si>
  <si>
    <t>Net Permanently Restricted Assets</t>
  </si>
  <si>
    <t xml:space="preserve">Enter the net assets resulting from (i) contributions and other assets whose use is limited by donor imposed stipulations that neither expire with the passage of time nor can be fulfilled and removed by actions of the organization, (ii) other asset enhancements and diminishments subject to the same kind of stipulations, and (iii) reclassification to (or from) other classes of net assets as a consequence of donor-imposed stipulations.
</t>
  </si>
  <si>
    <t>Total Net Assets or Equity</t>
  </si>
  <si>
    <r>
      <t xml:space="preserve">Equals the sum of RPO-169 through RPO-171. </t>
    </r>
    <r>
      <rPr>
        <i/>
        <sz val="11"/>
        <color rgb="FF000000"/>
        <rFont val="Times New Roman"/>
        <family val="1"/>
      </rPr>
      <t>Formula (no entry).</t>
    </r>
  </si>
  <si>
    <t>Total Liabilities and Net Assets or Equity</t>
  </si>
  <si>
    <r>
      <t xml:space="preserve">Equals the sum of RPO-168 and RPO-172. </t>
    </r>
    <r>
      <rPr>
        <i/>
        <sz val="11"/>
        <color rgb="FF000000"/>
        <rFont val="Times New Roman"/>
        <family val="1"/>
      </rPr>
      <t>Formula (no entry).</t>
    </r>
  </si>
  <si>
    <t>RPO-174 - RPO-198</t>
  </si>
  <si>
    <t xml:space="preserve">     Statement of Operations</t>
  </si>
  <si>
    <t xml:space="preserve">      Operating Revenue</t>
  </si>
  <si>
    <t>Net Patient Service Revenue</t>
  </si>
  <si>
    <t>Enter the Net Patient Service Revenue received. This should be calculated as Gross Patient Service Revenue less contractual adjustments, less charity / free care charges, less courtesy or policy discounts and less the provision for bad debt. Amounts received from indigent patients and free care programs (Health Safety Net) should be included. Amounts received from capitation arrangements, less any medical expenses that are paid to other Providers or Provider Organizations for the care of patients covered by capitation contracts, should also be included.</t>
  </si>
  <si>
    <t>Other Operating Revenue</t>
  </si>
  <si>
    <t>Enter any revenue from services other than health care provided to patients, as well as sales and services to non-patients.</t>
  </si>
  <si>
    <t>Other Operating Revenue: Federal COVID-19 Relief Funds</t>
  </si>
  <si>
    <t>Enter the total COVID-19 relief funds received from federal sources reported as operating revenue.</t>
  </si>
  <si>
    <t>Other Operating Revenue: State &amp; Other COVID-19 Relief Funds</t>
  </si>
  <si>
    <t>Enter the total COVID-19 relief funds received from the state or other sources, such as private grants or contributions reported as operating revenue.</t>
  </si>
  <si>
    <t>Net Assets Released from Restrictions Used for Operations</t>
  </si>
  <si>
    <t>Enter any net assets released from donor restrictions by incurring expenses and thus satisfying donor stipulations or by occurrence of other events or passage of a particular time period, specified by donor(s).</t>
  </si>
  <si>
    <r>
      <t xml:space="preserve">Equals the sum of RPO-174 through RPO-176. </t>
    </r>
    <r>
      <rPr>
        <i/>
        <sz val="11"/>
        <color rgb="FF000000"/>
        <rFont val="Times New Roman"/>
        <family val="1"/>
      </rPr>
      <t>Formula (no entry).</t>
    </r>
  </si>
  <si>
    <t xml:space="preserve">        Non-Operating Revenue</t>
  </si>
  <si>
    <t>Investment Income</t>
  </si>
  <si>
    <t>Enter all investment income (includes interest income, dividend income, and realized gains/losses from sale of investment actively traded, as well as interest income and dividend income on passive investments.</t>
  </si>
  <si>
    <t>Net Contribution Revenue</t>
  </si>
  <si>
    <t>Enter any donation, gift, or bequest cash or other assets from a donor, and that are not revocable, repayable, or reciprocal.</t>
  </si>
  <si>
    <t xml:space="preserve">Unrealized Gains/Losses </t>
  </si>
  <si>
    <t>Enter any change in value of investment(s) the entity has yet to realize by selling.</t>
  </si>
  <si>
    <t>Non-Operating Gains or Losses</t>
  </si>
  <si>
    <t>Enter any gains and losses that result from a provider peripheral or incidental transaction. These may include (i) Subsidies received from governmental or community agencies, (ii) Net realized gains/losses resulting from increases and decreases in the value of “passive invests,” and (iii) Gains/losses on sale or disposal of assets.</t>
  </si>
  <si>
    <t>Other Non-Operating Revenue</t>
  </si>
  <si>
    <t>Enter all other non-operating revenue not reported in RPO-178 through RPO-181.</t>
  </si>
  <si>
    <r>
      <t xml:space="preserve">Equals the sum of RPO-178 through RPO-182. </t>
    </r>
    <r>
      <rPr>
        <i/>
        <sz val="11"/>
        <color rgb="FF000000"/>
        <rFont val="Times New Roman"/>
        <family val="1"/>
      </rPr>
      <t>Formula (no entry).</t>
    </r>
  </si>
  <si>
    <r>
      <t xml:space="preserve">Equals the sum of RPO-177 and RPO-183. </t>
    </r>
    <r>
      <rPr>
        <i/>
        <sz val="11"/>
        <color rgb="FF000000"/>
        <rFont val="Times New Roman"/>
        <family val="1"/>
      </rPr>
      <t>Formula (no entry).</t>
    </r>
  </si>
  <si>
    <t xml:space="preserve">       Expenses </t>
  </si>
  <si>
    <t>Enter in any salaries, wages, and cost of fringe benefits, such as paid vacations and contribution to pension funds. Salaries refer to amounts of compensation. Wages refer to the pay earned by employees at a certain rate per hour, day, or week.</t>
  </si>
  <si>
    <t xml:space="preserve">Depreciation and Amortization </t>
  </si>
  <si>
    <t xml:space="preserve">Depreciation is the allocation of the cost of tangible fixed assets. Amortization refers to allocation of cost of intangible assets (for example, periodic payments on capital leases). Enter any depreciation and amortization expenses. </t>
  </si>
  <si>
    <t>Enter any charges made for the use of money over a period of time.</t>
  </si>
  <si>
    <t>Enter any payments to the Health Safety Net.</t>
  </si>
  <si>
    <t>Enter all other expenses not reported in RPO-185 through RPO-188.</t>
  </si>
  <si>
    <t xml:space="preserve">Enter amounts related to one-time/non-recurring or highly infrequent gains or losses. This category may include: gains/losses from the sale of land or lines of businesses, casualty or natural disaster losses. </t>
  </si>
  <si>
    <r>
      <t xml:space="preserve">Equals the sum of RPO-185 through RPO-190. </t>
    </r>
    <r>
      <rPr>
        <i/>
        <sz val="11"/>
        <color rgb="FF000000"/>
        <rFont val="Times New Roman"/>
        <family val="1"/>
      </rPr>
      <t>Formula (no entry).</t>
    </r>
  </si>
  <si>
    <r>
      <t xml:space="preserve">Equals the difference of RPO-191 from RPO-184. </t>
    </r>
    <r>
      <rPr>
        <i/>
        <sz val="11"/>
        <color rgb="FF000000"/>
        <rFont val="Times New Roman"/>
        <family val="1"/>
      </rPr>
      <t>Formula (no entry).</t>
    </r>
  </si>
  <si>
    <t xml:space="preserve">         Other Changes in Unrestricted Net Assets</t>
  </si>
  <si>
    <t>Transfers from (to) Parent/Affiliates</t>
  </si>
  <si>
    <t>Enter any funds transferred from or to parent and affiliates.</t>
  </si>
  <si>
    <t>Other Changes in Unrestricted Net Assets</t>
  </si>
  <si>
    <t>Enter any changes in unrestricted net assets not reported in RPO-192 and RPO-193.</t>
  </si>
  <si>
    <t>Sub-Total Increase/Decrease in Unrestricted Net Assets</t>
  </si>
  <si>
    <r>
      <t xml:space="preserve">Equals the sum of RPO-192 through RPO-194. </t>
    </r>
    <r>
      <rPr>
        <i/>
        <sz val="11"/>
        <color rgb="FF000000"/>
        <rFont val="Times New Roman"/>
        <family val="1"/>
      </rPr>
      <t>Formula (no entry).</t>
    </r>
  </si>
  <si>
    <t>Changes in Unrestricted Assets Related to Pension Activities</t>
  </si>
  <si>
    <t>Enter amounts related to Changes in Unrestricted Assets Related to Pension Activities other than the annual net periodic pension expense.</t>
  </si>
  <si>
    <t>Changes in Accounting Principles</t>
  </si>
  <si>
    <t>Enter any adjustments from changes in accounting principle.</t>
  </si>
  <si>
    <t>Total Increase/Decrease in Unrestricted Net Assets</t>
  </si>
  <si>
    <r>
      <t xml:space="preserve">Equals the sum of RPO-195 through RPO-197. </t>
    </r>
    <r>
      <rPr>
        <i/>
        <sz val="11"/>
        <color rgb="FF000000"/>
        <rFont val="Times New Roman"/>
        <family val="1"/>
      </rPr>
      <t>Formula (no entry).</t>
    </r>
  </si>
  <si>
    <t>AHFPR-1156.xlsm</t>
  </si>
  <si>
    <t>DevTemplateFilenameNVersion</t>
  </si>
  <si>
    <t>iHospital</t>
  </si>
  <si>
    <t>iFiscalYear</t>
  </si>
  <si>
    <t>iReportingPeriod</t>
  </si>
  <si>
    <t>OnSaveFlag</t>
  </si>
  <si>
    <t>cfHospitalSelected</t>
  </si>
  <si>
    <t>cfFiscalYearSelected</t>
  </si>
  <si>
    <t>cfReportingPeriodSelected</t>
  </si>
  <si>
    <t>cfRequiredFieldsSelected</t>
  </si>
  <si>
    <t>DaysInPeriod</t>
  </si>
  <si>
    <t>MinimumDollarInputValue</t>
  </si>
  <si>
    <t>MaximumDollarInputValue</t>
  </si>
  <si>
    <t>ShortName</t>
  </si>
  <si>
    <t>vFileName</t>
  </si>
  <si>
    <t>BlankOperatingMargin</t>
  </si>
  <si>
    <t>BlankNon-OperatingMargin</t>
  </si>
  <si>
    <t>BlankTotalMargin</t>
  </si>
  <si>
    <t>BlankCurrentRatio</t>
  </si>
  <si>
    <t>BlankDaysInAccountsReceivable</t>
  </si>
  <si>
    <t>BlankAveragePaymentPeriod</t>
  </si>
  <si>
    <t>BlankDebtServiceCoverageRatio</t>
  </si>
  <si>
    <t>BlankCashFlowToTotalDebt</t>
  </si>
  <si>
    <t>BlankEquityFinancingRatio</t>
  </si>
  <si>
    <t>BlankAverageAgeOfPlant</t>
  </si>
  <si>
    <t>ErrorInOperatingMargin</t>
  </si>
  <si>
    <t>ErrorInNon-OperatingMargin</t>
  </si>
  <si>
    <t>ErrorInTotalMargin</t>
  </si>
  <si>
    <t>ErrorInCurrentRatio</t>
  </si>
  <si>
    <t>ErrorInDaysInAccountsReceivable</t>
  </si>
  <si>
    <t>ErrorInAveragePaymentPeriod</t>
  </si>
  <si>
    <t>ErrorInDebtServiceCoverageRatio</t>
  </si>
  <si>
    <t>ErrorInCashFlowToTotalDebt</t>
  </si>
  <si>
    <t>ErrorInEquityFinancingRatio</t>
  </si>
  <si>
    <t>ErrorInAverageAgeOfPlant</t>
  </si>
  <si>
    <t>Year</t>
  </si>
  <si>
    <t>Select Year:</t>
  </si>
  <si>
    <t>Qtr</t>
  </si>
  <si>
    <t>Select Quarter:</t>
  </si>
  <si>
    <t>Q1</t>
  </si>
  <si>
    <t>Q2</t>
  </si>
  <si>
    <t>Q3</t>
  </si>
  <si>
    <t>Q5</t>
  </si>
  <si>
    <t>OrgID</t>
  </si>
  <si>
    <t>OrgName</t>
  </si>
  <si>
    <t>OrgShortName</t>
  </si>
  <si>
    <t xml:space="preserve"> </t>
  </si>
  <si>
    <t>Select Hospital:</t>
  </si>
  <si>
    <t>Anna Jaques Hospital</t>
  </si>
  <si>
    <t>Anna_Jaques</t>
  </si>
  <si>
    <t>Athol Memorial Hospital</t>
  </si>
  <si>
    <t>Athol</t>
  </si>
  <si>
    <t>Baystate Franklin Medical Center</t>
  </si>
  <si>
    <t>Franklin</t>
  </si>
  <si>
    <t>Baystate Mary Lane Hospital</t>
  </si>
  <si>
    <t>Mary_Lane</t>
  </si>
  <si>
    <t>Baystate Medical Center</t>
  </si>
  <si>
    <t>Baystate_MC</t>
  </si>
  <si>
    <t>Baystate Noble Hospital</t>
  </si>
  <si>
    <t>Noble</t>
  </si>
  <si>
    <t>Baystate Wing Hospital</t>
  </si>
  <si>
    <t>Wing</t>
  </si>
  <si>
    <t>Berkshire Medical Center</t>
  </si>
  <si>
    <t>Berkshire</t>
  </si>
  <si>
    <t>Beth Israel Deaconess Hospital - Milton</t>
  </si>
  <si>
    <t>BID_Milton</t>
  </si>
  <si>
    <t>Beth Israel Deaconess Hospital - Needham</t>
  </si>
  <si>
    <t>BID_Ndhm</t>
  </si>
  <si>
    <t>Beth Israel Deaconess Hospital - Plymouth</t>
  </si>
  <si>
    <t>BID_Plymth</t>
  </si>
  <si>
    <t>Beth Israel Deaconess Medical Center</t>
  </si>
  <si>
    <t>BIDMC</t>
  </si>
  <si>
    <t>Boston Children's Hospital</t>
  </si>
  <si>
    <t>Childrens</t>
  </si>
  <si>
    <t>Boston Medical Center</t>
  </si>
  <si>
    <t>BMC</t>
  </si>
  <si>
    <t>Brigham and Women's Faulkner Hospital</t>
  </si>
  <si>
    <t>BWH_Flknr</t>
  </si>
  <si>
    <t>Brigham and Women's Hospital</t>
  </si>
  <si>
    <t>BWH</t>
  </si>
  <si>
    <t>Cambridge Health Alliance</t>
  </si>
  <si>
    <t>CHA</t>
  </si>
  <si>
    <t>Cape Cod Hospital</t>
  </si>
  <si>
    <t>Cape_Cod</t>
  </si>
  <si>
    <t>Clinton Hospital</t>
  </si>
  <si>
    <t>Clinton</t>
  </si>
  <si>
    <t>Cooley Dickinson Hospital</t>
  </si>
  <si>
    <t>Cooley_Dicksn</t>
  </si>
  <si>
    <t>Dana-Farber Cancer Institute</t>
  </si>
  <si>
    <t>DFCI</t>
  </si>
  <si>
    <t>Emerson Hospital</t>
  </si>
  <si>
    <t>Emerson</t>
  </si>
  <si>
    <t>Fairview Hospital</t>
  </si>
  <si>
    <t>Fairview</t>
  </si>
  <si>
    <t>Falmouth Hospital</t>
  </si>
  <si>
    <t>Falmouth</t>
  </si>
  <si>
    <t>Hallmark Health</t>
  </si>
  <si>
    <t>Hallmark</t>
  </si>
  <si>
    <t>Harrington Memorial Hospital</t>
  </si>
  <si>
    <t>Harrington</t>
  </si>
  <si>
    <t>HealthAlliance Hospital</t>
  </si>
  <si>
    <t>HealthAlliance</t>
  </si>
  <si>
    <t>Heywood Hospital</t>
  </si>
  <si>
    <t>Heywood</t>
  </si>
  <si>
    <t>Holyoke Medical Center</t>
  </si>
  <si>
    <t>Holyoke</t>
  </si>
  <si>
    <t>Kindred Hospital Boston</t>
  </si>
  <si>
    <t>Kindred_Bos</t>
  </si>
  <si>
    <t>Kindred Hospital Boston North Shore</t>
  </si>
  <si>
    <t>Kindred_NShr</t>
  </si>
  <si>
    <t>Lahey Hospital &amp; Medical Center</t>
  </si>
  <si>
    <t>Lahey</t>
  </si>
  <si>
    <t>Lawrence General Hospital</t>
  </si>
  <si>
    <t>Lawrence</t>
  </si>
  <si>
    <t>Lowell General Hospital</t>
  </si>
  <si>
    <t>Lowell</t>
  </si>
  <si>
    <t>Marlborough Hospital</t>
  </si>
  <si>
    <t>Marlborough</t>
  </si>
  <si>
    <t>Martha's Vineyard Hospital</t>
  </si>
  <si>
    <t>MVH</t>
  </si>
  <si>
    <t>Massachusetts Eye and Ear Infirmary</t>
  </si>
  <si>
    <t>MEEI</t>
  </si>
  <si>
    <t>Massachusetts General Hospital</t>
  </si>
  <si>
    <t>MGH</t>
  </si>
  <si>
    <t>Mercy Medical Center</t>
  </si>
  <si>
    <t>Mercy</t>
  </si>
  <si>
    <t>MetroWest Medical Center</t>
  </si>
  <si>
    <t>MetroWest</t>
  </si>
  <si>
    <t>Milford Regional Medical Center</t>
  </si>
  <si>
    <t>Milford</t>
  </si>
  <si>
    <t>Morton Hospital</t>
  </si>
  <si>
    <t>Morton</t>
  </si>
  <si>
    <t>Mount Auburn Hospital</t>
  </si>
  <si>
    <t>Mt_Aub</t>
  </si>
  <si>
    <t>Nantucket Cottage Hospital</t>
  </si>
  <si>
    <t>Nantucket</t>
  </si>
  <si>
    <t>Nashoba Valley Medical Center</t>
  </si>
  <si>
    <t>Nashoba</t>
  </si>
  <si>
    <t>New England Baptist Hospital</t>
  </si>
  <si>
    <t>NE_Baptist</t>
  </si>
  <si>
    <t>Newton-Wellesley Hospital</t>
  </si>
  <si>
    <t>Newton_Well</t>
  </si>
  <si>
    <t>North Shore Medical Center</t>
  </si>
  <si>
    <t>N_Shore</t>
  </si>
  <si>
    <t>Northeast Hospital</t>
  </si>
  <si>
    <t>NEast_Hosp</t>
  </si>
  <si>
    <t>Saint Vincent Hospital</t>
  </si>
  <si>
    <t>St_Vincent</t>
  </si>
  <si>
    <t>Shriners Hospitals for Children Boston</t>
  </si>
  <si>
    <t>Shrnrs_Bos</t>
  </si>
  <si>
    <t>Shriners Hospitals for Children Springfield</t>
  </si>
  <si>
    <t>Shrnrs_Sprgfld</t>
  </si>
  <si>
    <t>Signature Healthcare Brockton Hospital</t>
  </si>
  <si>
    <t>Brockton</t>
  </si>
  <si>
    <t>South Shore Hospital</t>
  </si>
  <si>
    <t>So_Shore</t>
  </si>
  <si>
    <t>Southcoast Hospitals Group</t>
  </si>
  <si>
    <t>Southcoast</t>
  </si>
  <si>
    <t>Steward Carney Hospital</t>
  </si>
  <si>
    <t>Carney</t>
  </si>
  <si>
    <t>Steward Good Samaritan Medical Center</t>
  </si>
  <si>
    <t>Good_Sam</t>
  </si>
  <si>
    <t>Steward Holy Family Hospital</t>
  </si>
  <si>
    <t>Holy_Fam</t>
  </si>
  <si>
    <t>Steward Norwood Hospital</t>
  </si>
  <si>
    <t>Norwood</t>
  </si>
  <si>
    <t>Steward Saint Anne's Hospital</t>
  </si>
  <si>
    <t>Saint_Annes</t>
  </si>
  <si>
    <t>Steward St. Elizabeth's Medical Center</t>
  </si>
  <si>
    <t>St_Eliz</t>
  </si>
  <si>
    <t>Sturdy Memorial Hospital</t>
  </si>
  <si>
    <t>Sturdy</t>
  </si>
  <si>
    <t>Tufts Medical Center</t>
  </si>
  <si>
    <t>Tufts</t>
  </si>
  <si>
    <t>UMass Memorial Medical Center</t>
  </si>
  <si>
    <t>UMMC</t>
  </si>
  <si>
    <t>Winchester Hospital</t>
  </si>
  <si>
    <t>Winchester</t>
  </si>
  <si>
    <t>I have uploaded the Audited Financial Statements for this Entity, which includes all notes to the Audited Financial Statements and Consolidating Schedules, on the File Attachments tab of the online submission platform.</t>
  </si>
  <si>
    <t>The Entity has filed its Audited Financial Statements for the corresponding time period with CHIA, DOI, or the AGO.</t>
  </si>
  <si>
    <t>Other;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</si>
</sst>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_);\(#,##0.0\)"/>
    <numFmt numFmtId="165" formatCode="0.0"/>
    <numFmt numFmtId="166" formatCode="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2"/>
      <color theme="1"/>
      <name val="Times New Roman"/>
      <family val="1"/>
    </font>
    <font>
      <b/>
      <sz val="12"/>
      <color theme="1"/>
      <name val="Times New Roman"/>
      <family val="1"/>
    </font>
    <font>
      <b/>
      <sz val="12"/>
      <color rgb="FFFF0000"/>
      <name val="Times New Roman"/>
      <family val="1"/>
    </font>
    <font>
      <b/>
      <sz val="12"/>
      <name val="Times New Roman"/>
      <family val="1"/>
    </font>
    <font>
      <b/>
      <u/>
      <sz val="12"/>
      <color theme="1"/>
      <name val="Times New Roman"/>
      <family val="1"/>
    </font>
    <font>
      <b/>
      <u/>
      <sz val="11"/>
      <color theme="1"/>
      <name val="Times New Roman"/>
      <family val="1"/>
    </font>
    <font>
      <b/>
      <sz val="14"/>
      <name val="Times New Roman"/>
      <family val="1"/>
    </font>
    <font>
      <b/>
      <sz val="11"/>
      <name val="Times New Roman"/>
      <family val="1"/>
    </font>
    <font>
      <b/>
      <sz val="11"/>
      <color theme="1"/>
      <name val="Times New Roman"/>
      <family val="1"/>
    </font>
    <font>
      <sz val="11"/>
      <color rgb="FF000000"/>
      <name val="Times New Roman"/>
      <family val="1"/>
    </font>
    <font>
      <b/>
      <sz val="11"/>
      <color rgb="FF000000"/>
      <name val="Times New Roman"/>
      <family val="1"/>
    </font>
    <font>
      <i/>
      <sz val="11"/>
      <color rgb="FF000000"/>
      <name val="Times New Roman"/>
      <family val="1"/>
    </font>
    <font>
      <b/>
      <sz val="12"/>
      <color theme="0"/>
      <name val="Times New Roman"/>
      <family val="1"/>
    </font>
    <font>
      <i/>
      <sz val="12"/>
      <name val="Times New Roman"/>
      <family val="1"/>
    </font>
    <font>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EEDD3"/>
        <bgColor indexed="64"/>
      </patternFill>
    </fill>
    <fill>
      <patternFill patternType="solid">
        <fgColor rgb="FF094975"/>
        <bgColor indexed="64"/>
      </patternFill>
    </fill>
    <fill>
      <patternFill patternType="solid">
        <fgColor rgb="FFFAA721"/>
        <bgColor indexed="64"/>
      </patternFill>
    </fill>
  </fills>
  <borders count="5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bottom style="medium">
        <color auto="1"/>
      </bottom>
      <diagonal/>
    </border>
    <border>
      <left style="medium">
        <color auto="1"/>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style="medium">
        <color auto="1"/>
      </right>
      <top/>
      <bottom/>
      <diagonal/>
    </border>
    <border>
      <left style="medium">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8" applyNumberFormat="0" applyFill="0" applyAlignment="0" applyProtection="0"/>
    <xf numFmtId="0" fontId="4" fillId="0" borderId="19" applyNumberFormat="0" applyFill="0" applyAlignment="0" applyProtection="0"/>
    <xf numFmtId="0" fontId="5" fillId="0" borderId="20"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21" applyNumberFormat="0" applyAlignment="0" applyProtection="0"/>
    <xf numFmtId="0" fontId="10" fillId="6" borderId="22" applyNumberFormat="0" applyAlignment="0" applyProtection="0"/>
    <xf numFmtId="0" fontId="11" fillId="6" borderId="21" applyNumberFormat="0" applyAlignment="0" applyProtection="0"/>
    <xf numFmtId="0" fontId="12" fillId="0" borderId="23" applyNumberFormat="0" applyFill="0" applyAlignment="0" applyProtection="0"/>
    <xf numFmtId="0" fontId="13" fillId="7" borderId="24" applyNumberFormat="0" applyAlignment="0" applyProtection="0"/>
    <xf numFmtId="0" fontId="14" fillId="0" borderId="0" applyNumberFormat="0" applyFill="0" applyBorder="0" applyAlignment="0" applyProtection="0"/>
    <xf numFmtId="0" fontId="1" fillId="8" borderId="25" applyNumberFormat="0" applyFont="0" applyAlignment="0" applyProtection="0"/>
    <xf numFmtId="0" fontId="15" fillId="0" borderId="0" applyNumberFormat="0" applyFill="0" applyBorder="0" applyAlignment="0" applyProtection="0"/>
    <xf numFmtId="0" fontId="16" fillId="0" borderId="26"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76">
    <xf numFmtId="0" fontId="0" fillId="0" borderId="0" xfId="0"/>
    <xf numFmtId="0" fontId="0" fillId="0" borderId="0" xfId="0" applyAlignment="1">
      <alignment horizontal="center"/>
    </xf>
    <xf numFmtId="38" fontId="0" fillId="0" borderId="0" xfId="0" applyNumberFormat="1"/>
    <xf numFmtId="49" fontId="0" fillId="0" borderId="0" xfId="0" applyNumberFormat="1"/>
    <xf numFmtId="0" fontId="0" fillId="0" borderId="0" xfId="0" quotePrefix="1" applyAlignment="1">
      <alignment wrapText="1"/>
    </xf>
    <xf numFmtId="0" fontId="19" fillId="0" borderId="0" xfId="0" applyFont="1"/>
    <xf numFmtId="0" fontId="21" fillId="0" borderId="1" xfId="0" applyFont="1" applyBorder="1" applyAlignment="1">
      <alignment horizontal="left" vertical="center" wrapText="1"/>
    </xf>
    <xf numFmtId="0" fontId="20" fillId="0" borderId="4" xfId="0" applyFont="1" applyBorder="1" applyAlignment="1">
      <alignment horizontal="centerContinuous"/>
    </xf>
    <xf numFmtId="0" fontId="19" fillId="0" borderId="3" xfId="0" applyFont="1" applyBorder="1" applyAlignment="1">
      <alignment horizontal="centerContinuous"/>
    </xf>
    <xf numFmtId="0" fontId="20" fillId="0" borderId="8" xfId="0" applyFont="1" applyBorder="1" applyAlignment="1">
      <alignment horizontal="centerContinuous"/>
    </xf>
    <xf numFmtId="0" fontId="19" fillId="0" borderId="9" xfId="0" applyFont="1" applyBorder="1" applyAlignment="1">
      <alignment horizontal="centerContinuous"/>
    </xf>
    <xf numFmtId="0" fontId="19" fillId="0" borderId="10" xfId="0" applyFont="1" applyBorder="1"/>
    <xf numFmtId="42" fontId="19" fillId="36" borderId="10" xfId="0" applyNumberFormat="1" applyFont="1" applyFill="1" applyBorder="1"/>
    <xf numFmtId="0" fontId="19" fillId="0" borderId="12" xfId="0" applyFont="1" applyBorder="1" applyAlignment="1">
      <alignment horizontal="centerContinuous"/>
    </xf>
    <xf numFmtId="0" fontId="19" fillId="0" borderId="13" xfId="0" applyFont="1" applyBorder="1"/>
    <xf numFmtId="42" fontId="19" fillId="36" borderId="13" xfId="0" applyNumberFormat="1" applyFont="1" applyFill="1" applyBorder="1"/>
    <xf numFmtId="0" fontId="18" fillId="0" borderId="5" xfId="0" applyFont="1" applyBorder="1"/>
    <xf numFmtId="0" fontId="20" fillId="0" borderId="0" xfId="0" applyFont="1"/>
    <xf numFmtId="0" fontId="18" fillId="0" borderId="0" xfId="0" applyFont="1" applyAlignment="1">
      <alignment horizontal="left" vertical="top" wrapText="1"/>
    </xf>
    <xf numFmtId="49" fontId="25" fillId="33" borderId="27" xfId="0" applyNumberFormat="1" applyFont="1" applyFill="1" applyBorder="1" applyAlignment="1">
      <alignment vertical="center" wrapText="1"/>
    </xf>
    <xf numFmtId="49" fontId="26" fillId="34" borderId="4" xfId="0" applyNumberFormat="1" applyFont="1" applyFill="1" applyBorder="1" applyAlignment="1">
      <alignment horizontal="left" vertical="top" wrapText="1"/>
    </xf>
    <xf numFmtId="0" fontId="18" fillId="35" borderId="6" xfId="0" applyFont="1" applyFill="1" applyBorder="1" applyAlignment="1">
      <alignment horizontal="left" vertical="top" wrapText="1"/>
    </xf>
    <xf numFmtId="0" fontId="18" fillId="35" borderId="31" xfId="0" applyFont="1" applyFill="1" applyBorder="1" applyAlignment="1">
      <alignment horizontal="left" vertical="top" wrapText="1"/>
    </xf>
    <xf numFmtId="0" fontId="18" fillId="33" borderId="32" xfId="0" applyFont="1" applyFill="1" applyBorder="1" applyAlignment="1">
      <alignment horizontal="left" vertical="top" wrapText="1"/>
    </xf>
    <xf numFmtId="0" fontId="18" fillId="33" borderId="33" xfId="0" applyFont="1" applyFill="1" applyBorder="1" applyAlignment="1">
      <alignment horizontal="left" vertical="top" wrapText="1"/>
    </xf>
    <xf numFmtId="0" fontId="18" fillId="35" borderId="8" xfId="0" applyFont="1" applyFill="1" applyBorder="1" applyAlignment="1">
      <alignment horizontal="left" vertical="top" wrapText="1"/>
    </xf>
    <xf numFmtId="0" fontId="18" fillId="35" borderId="34" xfId="0" applyFont="1" applyFill="1" applyBorder="1" applyAlignment="1">
      <alignment horizontal="left" vertical="top" wrapText="1"/>
    </xf>
    <xf numFmtId="0" fontId="24" fillId="0" borderId="0" xfId="0" applyFont="1" applyAlignment="1">
      <alignment horizontal="left" vertical="top" wrapText="1"/>
    </xf>
    <xf numFmtId="0" fontId="18" fillId="35" borderId="11" xfId="0" applyFont="1" applyFill="1" applyBorder="1" applyAlignment="1">
      <alignment horizontal="left" vertical="top" wrapText="1"/>
    </xf>
    <xf numFmtId="0" fontId="18" fillId="35" borderId="36" xfId="0" applyFont="1" applyFill="1" applyBorder="1" applyAlignment="1">
      <alignment horizontal="left" vertical="top" wrapText="1"/>
    </xf>
    <xf numFmtId="49" fontId="18" fillId="0" borderId="0" xfId="0" applyNumberFormat="1" applyFont="1" applyAlignment="1">
      <alignment horizontal="center" vertical="top" wrapText="1"/>
    </xf>
    <xf numFmtId="0" fontId="28" fillId="0" borderId="0" xfId="0" applyFont="1" applyAlignment="1">
      <alignment horizontal="center" vertical="center" wrapText="1"/>
    </xf>
    <xf numFmtId="49" fontId="27" fillId="34" borderId="4" xfId="0" applyNumberFormat="1" applyFont="1" applyFill="1" applyBorder="1" applyAlignment="1">
      <alignment horizontal="left" vertical="top" wrapText="1"/>
    </xf>
    <xf numFmtId="0" fontId="27" fillId="33" borderId="37" xfId="0" applyFont="1" applyFill="1" applyBorder="1" applyAlignment="1">
      <alignment horizontal="center" vertical="top" wrapText="1"/>
    </xf>
    <xf numFmtId="0" fontId="27" fillId="0" borderId="0" xfId="0" applyFont="1" applyAlignment="1">
      <alignment horizontal="left" vertical="top" wrapText="1"/>
    </xf>
    <xf numFmtId="0" fontId="27" fillId="33" borderId="4" xfId="0" applyFont="1" applyFill="1" applyBorder="1" applyAlignment="1">
      <alignment horizontal="center" vertical="top" wrapText="1"/>
    </xf>
    <xf numFmtId="0" fontId="18" fillId="35" borderId="17" xfId="0" applyFont="1" applyFill="1" applyBorder="1" applyAlignment="1">
      <alignment horizontal="left" vertical="top" wrapText="1"/>
    </xf>
    <xf numFmtId="0" fontId="18" fillId="35" borderId="40" xfId="0" applyFont="1" applyFill="1" applyBorder="1" applyAlignment="1">
      <alignment horizontal="left" vertical="top" wrapText="1"/>
    </xf>
    <xf numFmtId="49" fontId="27" fillId="33" borderId="4" xfId="0" applyNumberFormat="1" applyFont="1" applyFill="1" applyBorder="1" applyAlignment="1">
      <alignment horizontal="center" vertical="top" wrapText="1"/>
    </xf>
    <xf numFmtId="0" fontId="28" fillId="35" borderId="34" xfId="0" applyFont="1" applyFill="1" applyBorder="1" applyAlignment="1">
      <alignment horizontal="left" vertical="top" wrapText="1"/>
    </xf>
    <xf numFmtId="0" fontId="28" fillId="35" borderId="8" xfId="0" applyFont="1" applyFill="1" applyBorder="1" applyAlignment="1">
      <alignment horizontal="left" vertical="top" wrapText="1"/>
    </xf>
    <xf numFmtId="0" fontId="27" fillId="33" borderId="32" xfId="0" applyFont="1" applyFill="1" applyBorder="1" applyAlignment="1">
      <alignment horizontal="center" vertical="top" wrapText="1"/>
    </xf>
    <xf numFmtId="0" fontId="28" fillId="33" borderId="33" xfId="0" applyFont="1" applyFill="1" applyBorder="1" applyAlignment="1">
      <alignment horizontal="left" vertical="top" wrapText="1"/>
    </xf>
    <xf numFmtId="49" fontId="29" fillId="33" borderId="4" xfId="0" applyNumberFormat="1" applyFont="1" applyFill="1" applyBorder="1" applyAlignment="1">
      <alignment horizontal="center" vertical="top" wrapText="1"/>
    </xf>
    <xf numFmtId="0" fontId="28" fillId="33" borderId="32" xfId="0" applyFont="1" applyFill="1" applyBorder="1" applyAlignment="1">
      <alignment horizontal="left" vertical="top" wrapText="1"/>
    </xf>
    <xf numFmtId="0" fontId="28" fillId="0" borderId="0" xfId="0" applyFont="1" applyAlignment="1">
      <alignment horizontal="left" vertical="top" wrapText="1"/>
    </xf>
    <xf numFmtId="0" fontId="18" fillId="33" borderId="0" xfId="0" applyFont="1" applyFill="1" applyAlignment="1">
      <alignment horizontal="left" vertical="top" wrapText="1"/>
    </xf>
    <xf numFmtId="0" fontId="18" fillId="33" borderId="8" xfId="0" applyFont="1" applyFill="1" applyBorder="1" applyAlignment="1">
      <alignment horizontal="left" vertical="top" wrapText="1"/>
    </xf>
    <xf numFmtId="0" fontId="18" fillId="33" borderId="34" xfId="0" applyFont="1" applyFill="1" applyBorder="1" applyAlignment="1">
      <alignment horizontal="left" vertical="top" wrapText="1"/>
    </xf>
    <xf numFmtId="0" fontId="29" fillId="33" borderId="37" xfId="0" applyFont="1" applyFill="1" applyBorder="1" applyAlignment="1">
      <alignment horizontal="center" vertical="top" wrapText="1"/>
    </xf>
    <xf numFmtId="0" fontId="28" fillId="35" borderId="45" xfId="0" applyFont="1" applyFill="1" applyBorder="1" applyAlignment="1">
      <alignment horizontal="left" vertical="top" wrapText="1"/>
    </xf>
    <xf numFmtId="0" fontId="28" fillId="35" borderId="31" xfId="0" applyFont="1" applyFill="1" applyBorder="1" applyAlignment="1">
      <alignment horizontal="left" vertical="top" wrapText="1"/>
    </xf>
    <xf numFmtId="0" fontId="28" fillId="35" borderId="9" xfId="0" applyFont="1" applyFill="1" applyBorder="1" applyAlignment="1">
      <alignment horizontal="left" vertical="top" wrapText="1"/>
    </xf>
    <xf numFmtId="0" fontId="28" fillId="35" borderId="42" xfId="0" applyFont="1" applyFill="1" applyBorder="1" applyAlignment="1">
      <alignment horizontal="left" vertical="top" wrapText="1"/>
    </xf>
    <xf numFmtId="0" fontId="29" fillId="34" borderId="4" xfId="0" applyFont="1" applyFill="1" applyBorder="1" applyAlignment="1">
      <alignment horizontal="left" vertical="top" wrapText="1"/>
    </xf>
    <xf numFmtId="0" fontId="28" fillId="35" borderId="6" xfId="0" applyFont="1" applyFill="1" applyBorder="1" applyAlignment="1">
      <alignment horizontal="left" vertical="top" wrapText="1"/>
    </xf>
    <xf numFmtId="0" fontId="18" fillId="35" borderId="7" xfId="0" applyFont="1" applyFill="1" applyBorder="1" applyAlignment="1">
      <alignment horizontal="left" vertical="top" wrapText="1"/>
    </xf>
    <xf numFmtId="0" fontId="28" fillId="33" borderId="0" xfId="0" applyFont="1" applyFill="1" applyAlignment="1">
      <alignment horizontal="left" vertical="top" wrapText="1"/>
    </xf>
    <xf numFmtId="0" fontId="25" fillId="33" borderId="28" xfId="0" applyFont="1" applyFill="1" applyBorder="1" applyAlignment="1">
      <alignment horizontal="center" vertical="center" wrapText="1"/>
    </xf>
    <xf numFmtId="0" fontId="25" fillId="33" borderId="29" xfId="0" applyFont="1" applyFill="1" applyBorder="1" applyAlignment="1">
      <alignment horizontal="center" vertical="center" wrapText="1"/>
    </xf>
    <xf numFmtId="0" fontId="20" fillId="0" borderId="1" xfId="0" applyFont="1" applyBorder="1" applyAlignment="1">
      <alignment horizontal="centerContinuous" vertical="center"/>
    </xf>
    <xf numFmtId="0" fontId="18" fillId="0" borderId="1" xfId="0" applyFont="1" applyBorder="1" applyAlignment="1">
      <alignment horizontal="centerContinuous"/>
    </xf>
    <xf numFmtId="0" fontId="20" fillId="0" borderId="11" xfId="0" applyFont="1" applyBorder="1" applyAlignment="1">
      <alignment horizontal="centerContinuous"/>
    </xf>
    <xf numFmtId="0" fontId="18" fillId="0" borderId="0" xfId="0" applyFont="1"/>
    <xf numFmtId="0" fontId="18" fillId="0" borderId="47" xfId="0" applyFont="1" applyBorder="1"/>
    <xf numFmtId="49" fontId="19" fillId="0" borderId="10" xfId="0" applyNumberFormat="1" applyFont="1" applyBorder="1" applyProtection="1">
      <protection locked="0"/>
    </xf>
    <xf numFmtId="0" fontId="18" fillId="0" borderId="3" xfId="0" applyFont="1" applyBorder="1"/>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wrapText="1"/>
    </xf>
    <xf numFmtId="0" fontId="22" fillId="0" borderId="1" xfId="0" applyFont="1" applyBorder="1" applyAlignment="1">
      <alignment horizontal="left" vertical="center" wrapText="1"/>
    </xf>
    <xf numFmtId="42" fontId="19" fillId="35" borderId="10" xfId="0" applyNumberFormat="1" applyFont="1" applyFill="1" applyBorder="1" applyProtection="1">
      <protection locked="0"/>
    </xf>
    <xf numFmtId="0" fontId="19" fillId="0" borderId="10" xfId="0" applyFont="1" applyBorder="1" applyAlignment="1">
      <alignment horizontal="center" vertical="center"/>
    </xf>
    <xf numFmtId="0" fontId="30" fillId="36" borderId="11" xfId="0" applyFont="1" applyFill="1" applyBorder="1" applyAlignment="1">
      <alignment horizontal="left" vertical="top" wrapText="1"/>
    </xf>
    <xf numFmtId="0" fontId="28" fillId="36" borderId="36" xfId="0" applyFont="1" applyFill="1" applyBorder="1" applyAlignment="1">
      <alignment horizontal="left" vertical="top" wrapText="1"/>
    </xf>
    <xf numFmtId="0" fontId="30" fillId="36" borderId="8" xfId="0" applyFont="1" applyFill="1" applyBorder="1" applyAlignment="1">
      <alignment horizontal="left" vertical="top" wrapText="1"/>
    </xf>
    <xf numFmtId="0" fontId="28" fillId="36" borderId="34" xfId="0" applyFont="1" applyFill="1" applyBorder="1" applyAlignment="1">
      <alignment horizontal="left" vertical="top" wrapText="1"/>
    </xf>
    <xf numFmtId="49" fontId="27" fillId="36" borderId="2" xfId="0" applyNumberFormat="1" applyFont="1" applyFill="1" applyBorder="1" applyAlignment="1">
      <alignment horizontal="center" vertical="top" wrapText="1"/>
    </xf>
    <xf numFmtId="0" fontId="30" fillId="36" borderId="41" xfId="0" applyFont="1" applyFill="1" applyBorder="1" applyAlignment="1">
      <alignment horizontal="left" vertical="top" wrapText="1"/>
    </xf>
    <xf numFmtId="0" fontId="30" fillId="36" borderId="12" xfId="0" applyFont="1" applyFill="1" applyBorder="1" applyAlignment="1">
      <alignment horizontal="left" vertical="top" wrapText="1"/>
    </xf>
    <xf numFmtId="49" fontId="27" fillId="36" borderId="35" xfId="0" applyNumberFormat="1" applyFont="1" applyFill="1" applyBorder="1" applyAlignment="1">
      <alignment horizontal="center" vertical="top" wrapText="1"/>
    </xf>
    <xf numFmtId="49" fontId="27" fillId="36" borderId="30" xfId="0" applyNumberFormat="1" applyFont="1" applyFill="1" applyBorder="1" applyAlignment="1">
      <alignment horizontal="center" vertical="top" wrapText="1"/>
    </xf>
    <xf numFmtId="0" fontId="30" fillId="36" borderId="9" xfId="0" applyFont="1" applyFill="1" applyBorder="1" applyAlignment="1">
      <alignment horizontal="left" vertical="top" wrapText="1"/>
    </xf>
    <xf numFmtId="49" fontId="27" fillId="36" borderId="1" xfId="0" applyNumberFormat="1" applyFont="1" applyFill="1" applyBorder="1" applyAlignment="1">
      <alignment horizontal="center" vertical="top" wrapText="1"/>
    </xf>
    <xf numFmtId="42" fontId="19" fillId="33" borderId="10" xfId="42" applyNumberFormat="1" applyFont="1" applyFill="1" applyBorder="1" applyAlignment="1"/>
    <xf numFmtId="42" fontId="33" fillId="33" borderId="48" xfId="42" applyNumberFormat="1" applyFont="1" applyFill="1" applyBorder="1" applyAlignment="1"/>
    <xf numFmtId="42" fontId="33" fillId="33" borderId="10" xfId="42" applyNumberFormat="1" applyFont="1" applyFill="1" applyBorder="1" applyAlignment="1"/>
    <xf numFmtId="9" fontId="19" fillId="36" borderId="10" xfId="42" applyNumberFormat="1" applyFont="1" applyFill="1" applyBorder="1" applyAlignment="1">
      <alignment horizontal="right"/>
    </xf>
    <xf numFmtId="9" fontId="19" fillId="36" borderId="48" xfId="42" applyNumberFormat="1" applyFont="1" applyFill="1" applyBorder="1" applyAlignment="1">
      <alignment horizontal="right"/>
    </xf>
    <xf numFmtId="164" fontId="19" fillId="36" borderId="10" xfId="42" applyNumberFormat="1" applyFont="1" applyFill="1" applyBorder="1" applyAlignment="1"/>
    <xf numFmtId="165" fontId="19" fillId="36" borderId="10" xfId="42" applyNumberFormat="1" applyFont="1" applyFill="1" applyBorder="1" applyAlignment="1"/>
    <xf numFmtId="49" fontId="19" fillId="0" borderId="0" xfId="0" applyNumberFormat="1" applyFont="1" applyProtection="1">
      <protection locked="0"/>
    </xf>
    <xf numFmtId="0" fontId="19" fillId="0" borderId="51" xfId="0" applyFont="1" applyBorder="1" applyAlignment="1">
      <alignment horizontal="center" vertical="center"/>
    </xf>
    <xf numFmtId="0" fontId="30" fillId="36" borderId="44" xfId="0" applyFont="1" applyFill="1" applyBorder="1" applyAlignment="1">
      <alignment horizontal="left" vertical="top" wrapText="1"/>
    </xf>
    <xf numFmtId="0" fontId="20" fillId="0" borderId="4" xfId="0" applyFont="1" applyBorder="1" applyAlignment="1">
      <alignment horizontal="left" vertical="center"/>
    </xf>
    <xf numFmtId="0" fontId="19" fillId="0" borderId="10" xfId="0" applyFont="1" applyBorder="1" applyProtection="1">
      <protection locked="0"/>
    </xf>
    <xf numFmtId="0" fontId="19" fillId="0" borderId="13" xfId="0" applyFont="1" applyBorder="1" applyProtection="1">
      <protection locked="0"/>
    </xf>
    <xf numFmtId="0" fontId="19" fillId="37" borderId="0" xfId="0" applyFont="1" applyFill="1" applyProtection="1">
      <protection locked="0"/>
    </xf>
    <xf numFmtId="0" fontId="19" fillId="38" borderId="0" xfId="0" applyFont="1" applyFill="1" applyProtection="1">
      <protection locked="0"/>
    </xf>
    <xf numFmtId="0" fontId="19" fillId="37" borderId="0" xfId="0" applyFont="1" applyFill="1"/>
    <xf numFmtId="0" fontId="19" fillId="38" borderId="0" xfId="0" applyFont="1" applyFill="1"/>
    <xf numFmtId="0" fontId="20" fillId="38" borderId="0" xfId="0" applyFont="1" applyFill="1"/>
    <xf numFmtId="0" fontId="20" fillId="38" borderId="38" xfId="0" applyFont="1" applyFill="1" applyBorder="1"/>
    <xf numFmtId="0" fontId="18" fillId="38" borderId="38" xfId="0" applyFont="1" applyFill="1" applyBorder="1"/>
    <xf numFmtId="0" fontId="20" fillId="37" borderId="0" xfId="0" applyFont="1" applyFill="1"/>
    <xf numFmtId="166" fontId="19" fillId="36" borderId="13" xfId="42" applyNumberFormat="1" applyFont="1" applyFill="1" applyBorder="1" applyAlignment="1"/>
    <xf numFmtId="0" fontId="18" fillId="35" borderId="42" xfId="0" applyFont="1" applyFill="1" applyBorder="1" applyAlignment="1">
      <alignment horizontal="left" vertical="top" wrapText="1"/>
    </xf>
    <xf numFmtId="0" fontId="18" fillId="35" borderId="52" xfId="0" applyFont="1" applyFill="1" applyBorder="1" applyAlignment="1">
      <alignment horizontal="left" vertical="top" wrapText="1"/>
    </xf>
    <xf numFmtId="49" fontId="29" fillId="36" borderId="35" xfId="0" applyNumberFormat="1" applyFont="1" applyFill="1" applyBorder="1" applyAlignment="1">
      <alignment horizontal="center" vertical="top" wrapText="1"/>
    </xf>
    <xf numFmtId="49" fontId="29" fillId="36" borderId="30" xfId="0" applyNumberFormat="1" applyFont="1" applyFill="1" applyBorder="1" applyAlignment="1">
      <alignment horizontal="center" vertical="top" wrapText="1"/>
    </xf>
    <xf numFmtId="0" fontId="19" fillId="0" borderId="41" xfId="0" applyFont="1" applyBorder="1" applyAlignment="1">
      <alignment horizontal="center"/>
    </xf>
    <xf numFmtId="0" fontId="19" fillId="0" borderId="44" xfId="0" applyFont="1" applyBorder="1" applyAlignment="1">
      <alignment horizontal="center"/>
    </xf>
    <xf numFmtId="0" fontId="19" fillId="0" borderId="49" xfId="0" applyFont="1" applyBorder="1" applyAlignment="1">
      <alignment horizontal="center"/>
    </xf>
    <xf numFmtId="0" fontId="19" fillId="0" borderId="17" xfId="0" applyFont="1" applyBorder="1" applyAlignment="1">
      <alignment horizontal="center"/>
    </xf>
    <xf numFmtId="0" fontId="19" fillId="0" borderId="45" xfId="0" applyFont="1" applyBorder="1" applyAlignment="1">
      <alignment horizontal="center"/>
    </xf>
    <xf numFmtId="0" fontId="19" fillId="0" borderId="50" xfId="0" applyFont="1" applyBorder="1" applyAlignment="1">
      <alignment horizontal="center"/>
    </xf>
    <xf numFmtId="0" fontId="19" fillId="0" borderId="32" xfId="0" applyFont="1" applyBorder="1" applyAlignment="1">
      <alignment horizontal="center"/>
    </xf>
    <xf numFmtId="0" fontId="19" fillId="0" borderId="0" xfId="0" applyFont="1" applyAlignment="1">
      <alignment horizontal="center"/>
    </xf>
    <xf numFmtId="0" fontId="19" fillId="0" borderId="4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15" xfId="0" applyFont="1" applyBorder="1" applyAlignment="1">
      <alignment horizontal="center"/>
    </xf>
    <xf numFmtId="0" fontId="19" fillId="0" borderId="0" xfId="0" applyFont="1" applyAlignment="1">
      <alignment wrapText="1"/>
    </xf>
    <xf numFmtId="0" fontId="18" fillId="0" borderId="0" xfId="0" applyFont="1" applyAlignment="1">
      <alignment wrapText="1"/>
    </xf>
    <xf numFmtId="0" fontId="23" fillId="0" borderId="0" xfId="0" applyFont="1"/>
    <xf numFmtId="0" fontId="24" fillId="0" borderId="0" xfId="0" applyFont="1"/>
    <xf numFmtId="0" fontId="19" fillId="0" borderId="11" xfId="0" applyFont="1" applyBorder="1" applyAlignment="1">
      <alignment horizontal="center"/>
    </xf>
    <xf numFmtId="0" fontId="19" fillId="0" borderId="12" xfId="0" applyFont="1" applyBorder="1" applyAlignment="1">
      <alignment horizontal="center"/>
    </xf>
    <xf numFmtId="0" fontId="19" fillId="0" borderId="51" xfId="0" applyFont="1" applyBorder="1" applyAlignment="1">
      <alignment horizontal="center"/>
    </xf>
    <xf numFmtId="0" fontId="31" fillId="37" borderId="0" xfId="0" applyFont="1" applyFill="1" applyAlignment="1">
      <alignment horizontal="center"/>
    </xf>
    <xf numFmtId="0" fontId="19" fillId="33" borderId="4" xfId="0" applyFont="1" applyFill="1" applyBorder="1" applyAlignment="1" applyProtection="1">
      <alignment horizontal="left" vertical="center" wrapText="1"/>
      <protection locked="0" hidden="1"/>
    </xf>
    <xf numFmtId="0" fontId="19" fillId="33" borderId="5" xfId="0" applyFont="1" applyFill="1" applyBorder="1" applyAlignment="1" applyProtection="1">
      <alignment horizontal="left" vertical="center" wrapText="1"/>
      <protection locked="0" hidden="1"/>
    </xf>
    <xf numFmtId="0" fontId="19" fillId="33" borderId="3" xfId="0" applyFont="1" applyFill="1" applyBorder="1" applyAlignment="1" applyProtection="1">
      <alignment horizontal="left" vertical="center" wrapText="1"/>
      <protection locked="0" hidden="1"/>
    </xf>
    <xf numFmtId="0" fontId="19" fillId="34" borderId="4" xfId="0" applyFont="1" applyFill="1" applyBorder="1" applyAlignment="1">
      <alignment horizontal="left" vertical="top" wrapText="1"/>
    </xf>
    <xf numFmtId="0" fontId="20" fillId="34" borderId="5" xfId="0" applyFont="1" applyFill="1" applyBorder="1" applyAlignment="1">
      <alignment horizontal="left" vertical="top"/>
    </xf>
    <xf numFmtId="0" fontId="20" fillId="34" borderId="3" xfId="0" applyFont="1" applyFill="1" applyBorder="1" applyAlignment="1">
      <alignment horizontal="left" vertical="top"/>
    </xf>
    <xf numFmtId="0" fontId="19" fillId="34" borderId="6" xfId="0" applyFont="1" applyFill="1" applyBorder="1" applyAlignment="1">
      <alignment horizontal="center" vertical="center"/>
    </xf>
    <xf numFmtId="0" fontId="19" fillId="34" borderId="7"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8" xfId="0" applyFont="1" applyFill="1" applyBorder="1" applyAlignment="1">
      <alignment horizontal="center" vertical="center"/>
    </xf>
    <xf numFmtId="0" fontId="19" fillId="34" borderId="9" xfId="0" applyFont="1" applyFill="1" applyBorder="1" applyAlignment="1">
      <alignment horizontal="center" vertical="center"/>
    </xf>
    <xf numFmtId="0" fontId="19" fillId="34" borderId="15" xfId="0" applyFont="1" applyFill="1" applyBorder="1" applyAlignment="1">
      <alignment horizontal="center" vertical="center"/>
    </xf>
    <xf numFmtId="0" fontId="19" fillId="33" borderId="1" xfId="0" applyFont="1" applyFill="1" applyBorder="1" applyAlignment="1" applyProtection="1">
      <alignment horizontal="left" vertical="center" wrapText="1"/>
      <protection locked="0" hidden="1"/>
    </xf>
    <xf numFmtId="0" fontId="19" fillId="33" borderId="4" xfId="0" applyFont="1" applyFill="1" applyBorder="1" applyAlignment="1" applyProtection="1">
      <alignment horizontal="left" vertical="center"/>
      <protection locked="0" hidden="1"/>
    </xf>
    <xf numFmtId="0" fontId="19" fillId="33" borderId="5" xfId="0" applyFont="1" applyFill="1" applyBorder="1" applyAlignment="1" applyProtection="1">
      <alignment horizontal="left" vertical="center"/>
      <protection locked="0" hidden="1"/>
    </xf>
    <xf numFmtId="0" fontId="19" fillId="33" borderId="3" xfId="0" applyFont="1" applyFill="1" applyBorder="1" applyAlignment="1" applyProtection="1">
      <alignment horizontal="left" vertical="center"/>
      <protection locked="0" hidden="1"/>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20" fillId="0" borderId="46" xfId="0" applyFont="1" applyBorder="1" applyAlignment="1">
      <alignment horizontal="center" vertical="center"/>
    </xf>
    <xf numFmtId="0" fontId="20" fillId="0" borderId="43" xfId="0" applyFont="1" applyBorder="1" applyAlignment="1">
      <alignment horizontal="center" vertical="center"/>
    </xf>
    <xf numFmtId="0" fontId="22" fillId="0" borderId="30" xfId="0" applyFont="1" applyBorder="1" applyAlignment="1">
      <alignment horizontal="left" vertical="center" wrapText="1"/>
    </xf>
    <xf numFmtId="0" fontId="22" fillId="0" borderId="35" xfId="0" applyFont="1" applyBorder="1" applyAlignment="1">
      <alignment horizontal="left" vertical="center"/>
    </xf>
    <xf numFmtId="0" fontId="19" fillId="34" borderId="44" xfId="0" applyFont="1" applyFill="1" applyBorder="1" applyAlignment="1">
      <alignment horizontal="center" vertical="center"/>
    </xf>
    <xf numFmtId="0" fontId="25" fillId="34" borderId="5" xfId="0" applyFont="1" applyFill="1" applyBorder="1" applyAlignment="1">
      <alignment horizontal="left" vertical="top" wrapText="1"/>
    </xf>
    <xf numFmtId="0" fontId="25" fillId="34" borderId="3" xfId="0" applyFont="1" applyFill="1" applyBorder="1" applyAlignment="1">
      <alignment horizontal="left" vertical="top" wrapText="1"/>
    </xf>
    <xf numFmtId="49" fontId="29" fillId="36" borderId="30" xfId="0" applyNumberFormat="1" applyFont="1" applyFill="1" applyBorder="1" applyAlignment="1">
      <alignment horizontal="center" vertical="top" wrapText="1"/>
    </xf>
    <xf numFmtId="49" fontId="29" fillId="36" borderId="35" xfId="0" applyNumberFormat="1" applyFont="1" applyFill="1" applyBorder="1" applyAlignment="1">
      <alignment horizontal="center" vertical="top" wrapText="1"/>
    </xf>
    <xf numFmtId="49" fontId="29" fillId="36" borderId="37" xfId="0" applyNumberFormat="1" applyFont="1" applyFill="1" applyBorder="1" applyAlignment="1">
      <alignment horizontal="center" vertical="top" wrapText="1"/>
    </xf>
    <xf numFmtId="0" fontId="29" fillId="33" borderId="5" xfId="0" applyFont="1" applyFill="1" applyBorder="1" applyAlignment="1">
      <alignment horizontal="left" vertical="top" wrapText="1"/>
    </xf>
    <xf numFmtId="0" fontId="29" fillId="33" borderId="3" xfId="0" applyFont="1" applyFill="1" applyBorder="1" applyAlignment="1">
      <alignment horizontal="left" vertical="top" wrapText="1"/>
    </xf>
    <xf numFmtId="0" fontId="29" fillId="33" borderId="16" xfId="0" applyFont="1" applyFill="1" applyBorder="1" applyAlignment="1">
      <alignment horizontal="left" vertical="top" wrapText="1"/>
    </xf>
    <xf numFmtId="0" fontId="29" fillId="33" borderId="43" xfId="0" applyFont="1" applyFill="1" applyBorder="1" applyAlignment="1">
      <alignment horizontal="left" vertical="top" wrapText="1"/>
    </xf>
    <xf numFmtId="0" fontId="29" fillId="33" borderId="38" xfId="0" applyFont="1" applyFill="1" applyBorder="1" applyAlignment="1">
      <alignment horizontal="left" vertical="top" wrapText="1"/>
    </xf>
    <xf numFmtId="0" fontId="29" fillId="33" borderId="39" xfId="0" applyFont="1" applyFill="1" applyBorder="1" applyAlignment="1">
      <alignment horizontal="left" vertical="top" wrapText="1"/>
    </xf>
    <xf numFmtId="0" fontId="29" fillId="33" borderId="38" xfId="0" applyFont="1" applyFill="1" applyBorder="1" applyAlignment="1">
      <alignment vertical="top" wrapText="1"/>
    </xf>
    <xf numFmtId="0" fontId="29" fillId="33" borderId="39" xfId="0" applyFont="1" applyFill="1" applyBorder="1" applyAlignment="1">
      <alignment vertical="top" wrapText="1"/>
    </xf>
    <xf numFmtId="0" fontId="29" fillId="33" borderId="5" xfId="0" applyFont="1" applyFill="1" applyBorder="1" applyAlignment="1">
      <alignment horizontal="left" vertical="top"/>
    </xf>
    <xf numFmtId="0" fontId="18" fillId="0" borderId="3" xfId="0" applyFont="1" applyBorder="1" applyAlignment="1">
      <alignment horizontal="left" vertical="top"/>
    </xf>
    <xf numFmtId="0" fontId="25" fillId="34" borderId="5" xfId="0" applyFont="1" applyFill="1" applyBorder="1" applyAlignment="1">
      <alignment horizontal="left" vertical="center" wrapText="1"/>
    </xf>
    <xf numFmtId="0" fontId="25" fillId="34" borderId="3" xfId="0" applyFont="1" applyFill="1" applyBorder="1" applyAlignment="1">
      <alignment horizontal="left" vertical="center" wrapText="1"/>
    </xf>
    <xf numFmtId="0" fontId="25" fillId="34" borderId="5" xfId="0" applyFont="1" applyFill="1" applyBorder="1" applyAlignment="1">
      <alignment vertical="center" wrapText="1"/>
    </xf>
    <xf numFmtId="0" fontId="25" fillId="34" borderId="3" xfId="0" applyFont="1" applyFill="1" applyBorder="1" applyAlignment="1">
      <alignment vertical="center" wrapText="1"/>
    </xf>
    <xf numFmtId="0" fontId="27" fillId="33" borderId="38" xfId="0" applyFont="1" applyFill="1" applyBorder="1" applyAlignment="1">
      <alignment horizontal="left" vertical="top" wrapText="1"/>
    </xf>
    <xf numFmtId="0" fontId="27" fillId="33" borderId="39" xfId="0" applyFont="1" applyFill="1" applyBorder="1" applyAlignment="1">
      <alignment horizontal="left" vertical="top" wrapText="1"/>
    </xf>
    <xf numFmtId="0" fontId="27" fillId="33" borderId="5" xfId="0" applyFont="1" applyFill="1" applyBorder="1" applyAlignment="1">
      <alignment horizontal="left" vertical="top" wrapText="1"/>
    </xf>
    <xf numFmtId="0" fontId="27" fillId="33" borderId="3" xfId="0"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167" formatCode=";;;"/>
    </dxf>
    <dxf>
      <numFmt numFmtId="167" formatCode=";;;"/>
    </dxf>
    <dxf>
      <numFmt numFmtId="32" formatCode="_(&quot;$&quot;* #,##0_);_(&quot;$&quot;* \(#,##0\);_(&quot;$&quot;* &quot;-&quot;_);_(@_)"/>
    </dxf>
    <dxf>
      <font>
        <color theme="0"/>
      </font>
    </dxf>
    <dxf>
      <font>
        <color theme="0"/>
      </font>
    </dxf>
    <dxf>
      <font>
        <color theme="0"/>
      </font>
    </dxf>
    <dxf>
      <numFmt numFmtId="167" formatCode=";;;"/>
    </dxf>
    <dxf>
      <numFmt numFmtId="167" formatCode=";;;"/>
    </dxf>
    <dxf>
      <numFmt numFmtId="32" formatCode="_(&quot;$&quot;* #,##0_);_(&quot;$&quot;* \(#,##0\);_(&quot;$&quot;* &quot;-&quot;_);_(@_)"/>
    </dxf>
    <dxf>
      <font>
        <color theme="0"/>
      </font>
    </dxf>
    <dxf>
      <font>
        <color theme="0"/>
      </font>
    </dxf>
    <dxf>
      <font>
        <color theme="0"/>
      </font>
    </dxf>
    <dxf>
      <numFmt numFmtId="167" formatCode=";;;"/>
    </dxf>
    <dxf>
      <numFmt numFmtId="167" formatCode=";;;"/>
    </dxf>
    <dxf>
      <numFmt numFmtId="32" formatCode="_(&quot;$&quot;* #,##0_);_(&quot;$&quot;* \(#,##0\);_(&quot;$&quot;* &quot;-&quot;_);_(@_)"/>
    </dxf>
    <dxf>
      <font>
        <color theme="0"/>
      </font>
    </dxf>
    <dxf>
      <font>
        <color theme="0"/>
      </font>
    </dxf>
    <dxf>
      <font>
        <color theme="0"/>
      </font>
    </dxf>
  </dxfs>
  <tableStyles count="0" defaultTableStyle="TableStyleMedium2" defaultPivotStyle="PivotStyleLight16"/>
  <colors>
    <mruColors>
      <color rgb="FF094975"/>
      <color rgb="FFFAA721"/>
      <color rgb="FFFEEDD3"/>
      <color rgb="FFDDA037"/>
      <color rgb="FF0C2D83"/>
      <color rgb="FFD6ECF4"/>
      <color rgb="FFE3E8F1"/>
      <color rgb="FFFFE6CD"/>
      <color rgb="FFF3F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85725</xdr:rowOff>
    </xdr:from>
    <xdr:to>
      <xdr:col>0</xdr:col>
      <xdr:colOff>447674</xdr:colOff>
      <xdr:row>7</xdr:row>
      <xdr:rowOff>85726</xdr:rowOff>
    </xdr:to>
    <xdr:cxnSp macro="">
      <xdr:nvCxnSpPr>
        <xdr:cNvPr id="2" name="Straight Arrow Connector 1">
          <a:extLst>
            <a:ext uri="{FF2B5EF4-FFF2-40B4-BE49-F238E27FC236}">
              <a16:creationId xmlns:a16="http://schemas.microsoft.com/office/drawing/2014/main" id="{00000000-0008-0000-0300-000002000000}"/>
            </a:ext>
          </a:extLst>
        </xdr:cNvPr>
        <xdr:cNvCxnSpPr/>
      </xdr:nvCxnSpPr>
      <xdr:spPr>
        <a:xfrm flipH="1">
          <a:off x="0" y="857250"/>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78</xdr:row>
      <xdr:rowOff>104775</xdr:rowOff>
    </xdr:from>
    <xdr:to>
      <xdr:col>0</xdr:col>
      <xdr:colOff>447674</xdr:colOff>
      <xdr:row>78</xdr:row>
      <xdr:rowOff>104776</xdr:rowOff>
    </xdr:to>
    <xdr:cxnSp macro="">
      <xdr:nvCxnSpPr>
        <xdr:cNvPr id="5" name="Straight Arrow Connector 4">
          <a:extLst>
            <a:ext uri="{FF2B5EF4-FFF2-40B4-BE49-F238E27FC236}">
              <a16:creationId xmlns:a16="http://schemas.microsoft.com/office/drawing/2014/main" id="{00000000-0008-0000-0300-000005000000}"/>
            </a:ext>
          </a:extLst>
        </xdr:cNvPr>
        <xdr:cNvCxnSpPr/>
      </xdr:nvCxnSpPr>
      <xdr:spPr>
        <a:xfrm flipH="1">
          <a:off x="0" y="1514475"/>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xdr:colOff>
      <xdr:row>135</xdr:row>
      <xdr:rowOff>140153</xdr:rowOff>
    </xdr:from>
    <xdr:to>
      <xdr:col>0</xdr:col>
      <xdr:colOff>461281</xdr:colOff>
      <xdr:row>135</xdr:row>
      <xdr:rowOff>140154</xdr:rowOff>
    </xdr:to>
    <xdr:cxnSp macro="">
      <xdr:nvCxnSpPr>
        <xdr:cNvPr id="3" name="Straight Arrow Connector 2">
          <a:extLst>
            <a:ext uri="{FF2B5EF4-FFF2-40B4-BE49-F238E27FC236}">
              <a16:creationId xmlns:a16="http://schemas.microsoft.com/office/drawing/2014/main" id="{B3038CB6-30D5-4FB2-9989-DB91E17012BF}"/>
            </a:ext>
          </a:extLst>
        </xdr:cNvPr>
        <xdr:cNvCxnSpPr/>
      </xdr:nvCxnSpPr>
      <xdr:spPr>
        <a:xfrm flipH="1">
          <a:off x="13607" y="36035796"/>
          <a:ext cx="447674" cy="1"/>
        </a:xfrm>
        <a:prstGeom prst="straightConnector1">
          <a:avLst/>
        </a:prstGeom>
        <a:ln w="22225" cap="rnd" cmpd="sng">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Birnbaum\Documents\Health-Systems-Standard-Template-Temporary-Staffing.xlsm" TargetMode="External"/><Relationship Id="rId1" Type="http://schemas.openxmlformats.org/officeDocument/2006/relationships/externalLinkPath" Target="/Users/SBirnbaum/Documents/Health-Systems-Standard-Template-Temporary-Staff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alth System Financial Report"/>
      <sheetName val="Acute Hospital Financial Report"/>
      <sheetName val="Physician Org Financial Report"/>
      <sheetName val="COVID Funds"/>
      <sheetName val="Temp Staffing"/>
      <sheetName val="Staffing Drop Down"/>
      <sheetName val="COVID drop down"/>
      <sheetName val="System Data"/>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04"/>
  <sheetViews>
    <sheetView tabSelected="1" zoomScale="60" zoomScaleNormal="60" workbookViewId="0">
      <selection activeCell="F13" sqref="F13"/>
    </sheetView>
  </sheetViews>
  <sheetFormatPr defaultColWidth="9.453125" defaultRowHeight="15.5" x14ac:dyDescent="0.35"/>
  <cols>
    <col min="1" max="2" width="4.453125" style="5" customWidth="1"/>
    <col min="3" max="3" width="9.54296875" style="17" customWidth="1"/>
    <col min="4" max="4" width="2.54296875" style="5" customWidth="1"/>
    <col min="5" max="5" width="65" style="5" customWidth="1"/>
    <col min="6" max="7" width="24.54296875" style="5" customWidth="1"/>
    <col min="8" max="8" width="74.54296875" style="5" customWidth="1"/>
    <col min="9" max="10" width="4.453125" style="5" customWidth="1"/>
    <col min="11" max="16384" width="9.453125" style="5"/>
  </cols>
  <sheetData>
    <row r="1" spans="1:10" ht="20.149999999999999" customHeight="1" x14ac:dyDescent="0.35">
      <c r="A1" s="129" t="s">
        <v>0</v>
      </c>
      <c r="B1" s="129"/>
      <c r="C1" s="129"/>
      <c r="D1" s="129"/>
      <c r="E1" s="129"/>
      <c r="F1" s="129"/>
      <c r="G1" s="129"/>
      <c r="H1" s="129"/>
      <c r="I1" s="129"/>
      <c r="J1" s="129"/>
    </row>
    <row r="2" spans="1:10" ht="20.149999999999999" customHeight="1" thickBot="1" x14ac:dyDescent="0.4">
      <c r="A2" s="99"/>
      <c r="B2" s="100"/>
      <c r="C2" s="101"/>
      <c r="D2" s="100"/>
      <c r="E2" s="100"/>
      <c r="F2" s="100"/>
      <c r="G2" s="100"/>
      <c r="H2" s="100"/>
      <c r="I2" s="100"/>
      <c r="J2" s="99"/>
    </row>
    <row r="3" spans="1:10" ht="244.5" customHeight="1" thickBot="1" x14ac:dyDescent="0.4">
      <c r="A3" s="99"/>
      <c r="B3" s="100"/>
      <c r="C3" s="133" t="s">
        <v>1</v>
      </c>
      <c r="D3" s="134"/>
      <c r="E3" s="134"/>
      <c r="F3" s="134"/>
      <c r="G3" s="134"/>
      <c r="H3" s="135"/>
      <c r="I3" s="100"/>
      <c r="J3" s="99"/>
    </row>
    <row r="4" spans="1:10" ht="30.5" thickBot="1" x14ac:dyDescent="0.4">
      <c r="A4" s="99"/>
      <c r="B4" s="100"/>
      <c r="C4" s="60" t="s">
        <v>2</v>
      </c>
      <c r="D4" s="61"/>
      <c r="E4" s="6" t="s">
        <v>3</v>
      </c>
      <c r="F4" s="143"/>
      <c r="G4" s="144"/>
      <c r="H4" s="145"/>
      <c r="I4" s="100"/>
      <c r="J4" s="99"/>
    </row>
    <row r="5" spans="1:10" ht="47.25" customHeight="1" thickBot="1" x14ac:dyDescent="0.4">
      <c r="A5" s="99"/>
      <c r="B5" s="100"/>
      <c r="C5" s="146" t="s">
        <v>4</v>
      </c>
      <c r="D5" s="147"/>
      <c r="E5" s="150" t="s">
        <v>5</v>
      </c>
      <c r="F5" s="142" t="s">
        <v>6</v>
      </c>
      <c r="G5" s="142"/>
      <c r="H5" s="142"/>
      <c r="I5" s="100"/>
      <c r="J5" s="99"/>
    </row>
    <row r="6" spans="1:10" ht="47.25" customHeight="1" thickBot="1" x14ac:dyDescent="0.4">
      <c r="A6" s="99"/>
      <c r="B6" s="100"/>
      <c r="C6" s="148"/>
      <c r="D6" s="149"/>
      <c r="E6" s="151"/>
      <c r="F6" s="130" t="s">
        <v>7</v>
      </c>
      <c r="G6" s="131"/>
      <c r="H6" s="132"/>
      <c r="I6" s="100"/>
      <c r="J6" s="99"/>
    </row>
    <row r="7" spans="1:10" ht="62" thickBot="1" x14ac:dyDescent="0.4">
      <c r="A7" s="99"/>
      <c r="B7" s="100"/>
      <c r="C7" s="60" t="s">
        <v>8</v>
      </c>
      <c r="D7" s="61"/>
      <c r="E7" s="70" t="s">
        <v>9</v>
      </c>
      <c r="F7" s="143"/>
      <c r="G7" s="144"/>
      <c r="H7" s="145"/>
      <c r="I7" s="100"/>
      <c r="J7" s="99"/>
    </row>
    <row r="8" spans="1:10" ht="20.149999999999999" customHeight="1" thickBot="1" x14ac:dyDescent="0.4">
      <c r="A8" s="99"/>
      <c r="B8" s="100"/>
      <c r="D8" s="63"/>
      <c r="E8" s="63"/>
      <c r="F8" s="63"/>
      <c r="G8" s="63"/>
      <c r="H8" s="64"/>
      <c r="I8" s="100"/>
      <c r="J8" s="99"/>
    </row>
    <row r="9" spans="1:10" ht="32.25" customHeight="1" thickBot="1" x14ac:dyDescent="0.4">
      <c r="A9" s="99"/>
      <c r="B9" s="100"/>
      <c r="C9" s="7"/>
      <c r="D9" s="8"/>
      <c r="E9" s="94" t="s">
        <v>10</v>
      </c>
      <c r="F9" s="67" t="s">
        <v>11</v>
      </c>
      <c r="G9" s="69" t="s">
        <v>12</v>
      </c>
      <c r="H9" s="68" t="s">
        <v>13</v>
      </c>
      <c r="I9" s="100"/>
      <c r="J9" s="99"/>
    </row>
    <row r="10" spans="1:10" ht="20.149999999999999" customHeight="1" x14ac:dyDescent="0.35">
      <c r="A10" s="99"/>
      <c r="B10" s="100"/>
      <c r="C10" s="136" t="s">
        <v>14</v>
      </c>
      <c r="D10" s="137"/>
      <c r="E10" s="137"/>
      <c r="F10" s="137"/>
      <c r="G10" s="137"/>
      <c r="H10" s="138"/>
      <c r="I10" s="100"/>
      <c r="J10" s="99"/>
    </row>
    <row r="11" spans="1:10" ht="20.149999999999999" customHeight="1" x14ac:dyDescent="0.35">
      <c r="A11" s="99"/>
      <c r="B11" s="100"/>
      <c r="C11" s="139" t="s">
        <v>15</v>
      </c>
      <c r="D11" s="140"/>
      <c r="E11" s="140"/>
      <c r="F11" s="140"/>
      <c r="G11" s="140"/>
      <c r="H11" s="141"/>
      <c r="I11" s="100"/>
      <c r="J11" s="99"/>
    </row>
    <row r="12" spans="1:10" ht="20.149999999999999" customHeight="1" x14ac:dyDescent="0.35">
      <c r="A12" s="99"/>
      <c r="B12" s="100"/>
      <c r="C12" s="9" t="s">
        <v>16</v>
      </c>
      <c r="D12" s="10"/>
      <c r="E12" s="11" t="s">
        <v>17</v>
      </c>
      <c r="F12" s="71"/>
      <c r="G12" s="71"/>
      <c r="H12" s="65"/>
      <c r="I12" s="100"/>
      <c r="J12" s="99"/>
    </row>
    <row r="13" spans="1:10" ht="20.149999999999999" customHeight="1" x14ac:dyDescent="0.35">
      <c r="A13" s="99"/>
      <c r="B13" s="100"/>
      <c r="C13" s="9" t="s">
        <v>18</v>
      </c>
      <c r="D13" s="10"/>
      <c r="E13" s="11" t="s">
        <v>19</v>
      </c>
      <c r="F13" s="71"/>
      <c r="G13" s="71"/>
      <c r="H13" s="65"/>
      <c r="I13" s="100"/>
      <c r="J13" s="99"/>
    </row>
    <row r="14" spans="1:10" ht="20.149999999999999" customHeight="1" x14ac:dyDescent="0.35">
      <c r="A14" s="99"/>
      <c r="B14" s="100"/>
      <c r="C14" s="9" t="s">
        <v>20</v>
      </c>
      <c r="D14" s="10"/>
      <c r="E14" s="11" t="s">
        <v>21</v>
      </c>
      <c r="F14" s="71"/>
      <c r="G14" s="71"/>
      <c r="H14" s="65"/>
      <c r="I14" s="100"/>
      <c r="J14" s="99"/>
    </row>
    <row r="15" spans="1:10" ht="25.4" customHeight="1" x14ac:dyDescent="0.35">
      <c r="A15" s="99"/>
      <c r="B15" s="100"/>
      <c r="C15" s="139" t="s">
        <v>22</v>
      </c>
      <c r="D15" s="140"/>
      <c r="E15" s="140"/>
      <c r="F15" s="140"/>
      <c r="G15" s="140"/>
      <c r="H15" s="141"/>
      <c r="I15" s="100"/>
      <c r="J15" s="99"/>
    </row>
    <row r="16" spans="1:10" ht="20.149999999999999" customHeight="1" x14ac:dyDescent="0.35">
      <c r="A16" s="99"/>
      <c r="B16" s="100"/>
      <c r="C16" s="9" t="s">
        <v>23</v>
      </c>
      <c r="D16" s="10"/>
      <c r="E16" s="11" t="s">
        <v>24</v>
      </c>
      <c r="F16" s="71"/>
      <c r="G16" s="71"/>
      <c r="H16" s="65"/>
      <c r="I16" s="100"/>
      <c r="J16" s="99"/>
    </row>
    <row r="17" spans="1:10" ht="20.149999999999999" customHeight="1" x14ac:dyDescent="0.35">
      <c r="A17" s="99"/>
      <c r="B17" s="100"/>
      <c r="C17" s="9" t="s">
        <v>25</v>
      </c>
      <c r="D17" s="10"/>
      <c r="E17" s="11" t="s">
        <v>26</v>
      </c>
      <c r="F17" s="71"/>
      <c r="G17" s="71"/>
      <c r="H17" s="65"/>
      <c r="I17" s="100"/>
      <c r="J17" s="99"/>
    </row>
    <row r="18" spans="1:10" ht="20.149999999999999" customHeight="1" x14ac:dyDescent="0.35">
      <c r="A18" s="99"/>
      <c r="B18" s="100"/>
      <c r="C18" s="9" t="s">
        <v>27</v>
      </c>
      <c r="D18" s="10"/>
      <c r="E18" s="11" t="s">
        <v>28</v>
      </c>
      <c r="F18" s="71"/>
      <c r="G18" s="71"/>
      <c r="H18" s="65"/>
      <c r="I18" s="100"/>
      <c r="J18" s="99"/>
    </row>
    <row r="19" spans="1:10" ht="20.149999999999999" customHeight="1" x14ac:dyDescent="0.35">
      <c r="A19" s="99"/>
      <c r="B19" s="100"/>
      <c r="C19" s="9" t="s">
        <v>29</v>
      </c>
      <c r="D19" s="10"/>
      <c r="E19" s="11" t="s">
        <v>30</v>
      </c>
      <c r="F19" s="71"/>
      <c r="G19" s="71"/>
      <c r="H19" s="65"/>
      <c r="I19" s="100"/>
      <c r="J19" s="99"/>
    </row>
    <row r="20" spans="1:10" ht="20.149999999999999" customHeight="1" x14ac:dyDescent="0.35">
      <c r="A20" s="99"/>
      <c r="B20" s="100"/>
      <c r="C20" s="9" t="s">
        <v>31</v>
      </c>
      <c r="D20" s="10"/>
      <c r="E20" s="11" t="s">
        <v>32</v>
      </c>
      <c r="F20" s="12">
        <f>SUM(F12:F14)+SUM(F16:F19)</f>
        <v>0</v>
      </c>
      <c r="G20" s="12">
        <f>SUM(G12:G14)+SUM(G16:G19)</f>
        <v>0</v>
      </c>
      <c r="H20" s="95"/>
      <c r="I20" s="100"/>
      <c r="J20" s="99"/>
    </row>
    <row r="21" spans="1:10" ht="25.4" customHeight="1" x14ac:dyDescent="0.35">
      <c r="A21" s="99"/>
      <c r="B21" s="100"/>
      <c r="C21" s="139" t="s">
        <v>33</v>
      </c>
      <c r="D21" s="140"/>
      <c r="E21" s="140"/>
      <c r="F21" s="140"/>
      <c r="G21" s="140"/>
      <c r="H21" s="141"/>
      <c r="I21" s="100"/>
      <c r="J21" s="99"/>
    </row>
    <row r="22" spans="1:10" ht="20.149999999999999" customHeight="1" x14ac:dyDescent="0.35">
      <c r="A22" s="99"/>
      <c r="B22" s="100"/>
      <c r="C22" s="9" t="s">
        <v>34</v>
      </c>
      <c r="D22" s="10"/>
      <c r="E22" s="11" t="s">
        <v>35</v>
      </c>
      <c r="F22" s="71"/>
      <c r="G22" s="71"/>
      <c r="H22" s="65"/>
      <c r="I22" s="100"/>
      <c r="J22" s="99"/>
    </row>
    <row r="23" spans="1:10" ht="20.149999999999999" customHeight="1" x14ac:dyDescent="0.35">
      <c r="A23" s="99"/>
      <c r="B23" s="100"/>
      <c r="C23" s="9" t="s">
        <v>36</v>
      </c>
      <c r="D23" s="10"/>
      <c r="E23" s="11" t="s">
        <v>37</v>
      </c>
      <c r="F23" s="71"/>
      <c r="G23" s="71"/>
      <c r="H23" s="65"/>
      <c r="I23" s="100"/>
      <c r="J23" s="99"/>
    </row>
    <row r="24" spans="1:10" ht="20.149999999999999" customHeight="1" x14ac:dyDescent="0.35">
      <c r="A24" s="99"/>
      <c r="B24" s="100"/>
      <c r="C24" s="9" t="s">
        <v>38</v>
      </c>
      <c r="D24" s="10"/>
      <c r="E24" s="11" t="s">
        <v>39</v>
      </c>
      <c r="F24" s="71"/>
      <c r="G24" s="71"/>
      <c r="H24" s="65"/>
      <c r="I24" s="100"/>
      <c r="J24" s="99"/>
    </row>
    <row r="25" spans="1:10" ht="20.149999999999999" customHeight="1" x14ac:dyDescent="0.35">
      <c r="A25" s="99"/>
      <c r="B25" s="100"/>
      <c r="C25" s="9" t="s">
        <v>40</v>
      </c>
      <c r="D25" s="10"/>
      <c r="E25" s="11" t="s">
        <v>41</v>
      </c>
      <c r="F25" s="71"/>
      <c r="G25" s="71"/>
      <c r="H25" s="65"/>
      <c r="I25" s="100"/>
      <c r="J25" s="99"/>
    </row>
    <row r="26" spans="1:10" ht="20.149999999999999" customHeight="1" x14ac:dyDescent="0.35">
      <c r="A26" s="99"/>
      <c r="B26" s="100"/>
      <c r="C26" s="9" t="s">
        <v>42</v>
      </c>
      <c r="D26" s="10"/>
      <c r="E26" s="11" t="s">
        <v>43</v>
      </c>
      <c r="F26" s="71"/>
      <c r="G26" s="71"/>
      <c r="H26" s="65"/>
      <c r="I26" s="100"/>
      <c r="J26" s="99"/>
    </row>
    <row r="27" spans="1:10" ht="20.149999999999999" customHeight="1" x14ac:dyDescent="0.35">
      <c r="A27" s="99"/>
      <c r="B27" s="100"/>
      <c r="C27" s="9" t="s">
        <v>44</v>
      </c>
      <c r="D27" s="10"/>
      <c r="E27" s="11" t="s">
        <v>45</v>
      </c>
      <c r="F27" s="71"/>
      <c r="G27" s="71"/>
      <c r="H27" s="65"/>
      <c r="I27" s="100"/>
      <c r="J27" s="99"/>
    </row>
    <row r="28" spans="1:10" ht="20.149999999999999" customHeight="1" x14ac:dyDescent="0.35">
      <c r="A28" s="99"/>
      <c r="B28" s="100"/>
      <c r="C28" s="9" t="s">
        <v>46</v>
      </c>
      <c r="D28" s="10"/>
      <c r="E28" s="11" t="s">
        <v>47</v>
      </c>
      <c r="F28" s="12">
        <f>F26-F27</f>
        <v>0</v>
      </c>
      <c r="G28" s="12">
        <f>G26-G27</f>
        <v>0</v>
      </c>
      <c r="H28" s="65"/>
      <c r="I28" s="100"/>
      <c r="J28" s="99"/>
    </row>
    <row r="29" spans="1:10" ht="20.149999999999999" customHeight="1" x14ac:dyDescent="0.35">
      <c r="A29" s="99"/>
      <c r="B29" s="100"/>
      <c r="C29" s="9" t="s">
        <v>48</v>
      </c>
      <c r="D29" s="10"/>
      <c r="E29" s="11" t="s">
        <v>49</v>
      </c>
      <c r="F29" s="71"/>
      <c r="G29" s="71"/>
      <c r="H29" s="65"/>
      <c r="I29" s="100"/>
      <c r="J29" s="99"/>
    </row>
    <row r="30" spans="1:10" ht="20.149999999999999" customHeight="1" x14ac:dyDescent="0.35">
      <c r="A30" s="99"/>
      <c r="B30" s="100"/>
      <c r="C30" s="9" t="s">
        <v>50</v>
      </c>
      <c r="D30" s="10"/>
      <c r="E30" s="11" t="s">
        <v>51</v>
      </c>
      <c r="F30" s="12">
        <f>SUM(F22:F25)+SUM(F28:F29)</f>
        <v>0</v>
      </c>
      <c r="G30" s="12">
        <f>SUM(G22:G25)+G28+G29</f>
        <v>0</v>
      </c>
      <c r="H30" s="65"/>
      <c r="I30" s="100"/>
      <c r="J30" s="99"/>
    </row>
    <row r="31" spans="1:10" ht="20.149999999999999" customHeight="1" thickBot="1" x14ac:dyDescent="0.4">
      <c r="A31" s="99"/>
      <c r="B31" s="100"/>
      <c r="C31" s="62" t="s">
        <v>52</v>
      </c>
      <c r="D31" s="13"/>
      <c r="E31" s="14" t="s">
        <v>53</v>
      </c>
      <c r="F31" s="15">
        <f>F20+F30</f>
        <v>0</v>
      </c>
      <c r="G31" s="15">
        <f>G20+G30</f>
        <v>0</v>
      </c>
      <c r="H31" s="65"/>
      <c r="I31" s="100"/>
      <c r="J31" s="99"/>
    </row>
    <row r="32" spans="1:10" ht="20.149999999999999" customHeight="1" thickBot="1" x14ac:dyDescent="0.4">
      <c r="A32" s="99"/>
      <c r="B32" s="100"/>
      <c r="D32" s="63"/>
      <c r="E32" s="16"/>
      <c r="F32" s="63"/>
      <c r="G32" s="63"/>
      <c r="H32" s="66"/>
      <c r="I32" s="100"/>
      <c r="J32" s="99"/>
    </row>
    <row r="33" spans="1:10" ht="20.149999999999999" customHeight="1" x14ac:dyDescent="0.35">
      <c r="A33" s="99"/>
      <c r="B33" s="100"/>
      <c r="C33" s="136" t="s">
        <v>54</v>
      </c>
      <c r="D33" s="137"/>
      <c r="E33" s="137"/>
      <c r="F33" s="137"/>
      <c r="G33" s="137"/>
      <c r="H33" s="138"/>
      <c r="I33" s="100"/>
      <c r="J33" s="99"/>
    </row>
    <row r="34" spans="1:10" ht="20.149999999999999" customHeight="1" x14ac:dyDescent="0.35">
      <c r="A34" s="99"/>
      <c r="B34" s="100"/>
      <c r="C34" s="139" t="s">
        <v>55</v>
      </c>
      <c r="D34" s="140"/>
      <c r="E34" s="140"/>
      <c r="F34" s="140"/>
      <c r="G34" s="140"/>
      <c r="H34" s="141"/>
      <c r="I34" s="100"/>
      <c r="J34" s="99"/>
    </row>
    <row r="35" spans="1:10" ht="20.149999999999999" customHeight="1" x14ac:dyDescent="0.35">
      <c r="A35" s="99"/>
      <c r="B35" s="100"/>
      <c r="C35" s="9" t="s">
        <v>56</v>
      </c>
      <c r="D35" s="10"/>
      <c r="E35" s="11" t="s">
        <v>57</v>
      </c>
      <c r="F35" s="71"/>
      <c r="G35" s="71"/>
      <c r="H35" s="65"/>
      <c r="I35" s="100"/>
      <c r="J35" s="99"/>
    </row>
    <row r="36" spans="1:10" ht="20.149999999999999" customHeight="1" x14ac:dyDescent="0.35">
      <c r="A36" s="99"/>
      <c r="B36" s="100"/>
      <c r="C36" s="9" t="s">
        <v>58</v>
      </c>
      <c r="D36" s="10"/>
      <c r="E36" s="11" t="s">
        <v>59</v>
      </c>
      <c r="F36" s="71"/>
      <c r="G36" s="71"/>
      <c r="H36" s="65"/>
      <c r="I36" s="100"/>
      <c r="J36" s="99"/>
    </row>
    <row r="37" spans="1:10" ht="20.149999999999999" customHeight="1" x14ac:dyDescent="0.35">
      <c r="A37" s="99"/>
      <c r="B37" s="100"/>
      <c r="C37" s="9" t="s">
        <v>60</v>
      </c>
      <c r="D37" s="10"/>
      <c r="E37" s="11" t="s">
        <v>61</v>
      </c>
      <c r="F37" s="71"/>
      <c r="G37" s="71"/>
      <c r="H37" s="65"/>
      <c r="I37" s="100"/>
      <c r="J37" s="99"/>
    </row>
    <row r="38" spans="1:10" ht="20.149999999999999" customHeight="1" x14ac:dyDescent="0.35">
      <c r="A38" s="99"/>
      <c r="B38" s="100"/>
      <c r="C38" s="9" t="s">
        <v>62</v>
      </c>
      <c r="D38" s="10"/>
      <c r="E38" s="11" t="s">
        <v>63</v>
      </c>
      <c r="F38" s="71"/>
      <c r="G38" s="71"/>
      <c r="H38" s="65"/>
      <c r="I38" s="100"/>
      <c r="J38" s="99"/>
    </row>
    <row r="39" spans="1:10" ht="20.149999999999999" customHeight="1" x14ac:dyDescent="0.35">
      <c r="A39" s="99"/>
      <c r="B39" s="100"/>
      <c r="C39" s="9" t="s">
        <v>64</v>
      </c>
      <c r="D39" s="10"/>
      <c r="E39" s="11" t="s">
        <v>65</v>
      </c>
      <c r="F39" s="12">
        <f>SUM(F35:F38)</f>
        <v>0</v>
      </c>
      <c r="G39" s="12">
        <f>SUM(G35:G38)</f>
        <v>0</v>
      </c>
      <c r="H39" s="95"/>
      <c r="I39" s="100"/>
      <c r="J39" s="99"/>
    </row>
    <row r="40" spans="1:10" ht="25.4" customHeight="1" x14ac:dyDescent="0.35">
      <c r="A40" s="99"/>
      <c r="B40" s="100"/>
      <c r="C40" s="139" t="s">
        <v>66</v>
      </c>
      <c r="D40" s="140"/>
      <c r="E40" s="140"/>
      <c r="F40" s="140"/>
      <c r="G40" s="140"/>
      <c r="H40" s="141"/>
      <c r="I40" s="100"/>
      <c r="J40" s="99"/>
    </row>
    <row r="41" spans="1:10" ht="20.149999999999999" customHeight="1" x14ac:dyDescent="0.35">
      <c r="A41" s="99"/>
      <c r="B41" s="100"/>
      <c r="C41" s="9" t="s">
        <v>67</v>
      </c>
      <c r="D41" s="10"/>
      <c r="E41" s="11" t="s">
        <v>68</v>
      </c>
      <c r="F41" s="71"/>
      <c r="G41" s="71"/>
      <c r="H41" s="65"/>
      <c r="I41" s="100"/>
      <c r="J41" s="99"/>
    </row>
    <row r="42" spans="1:10" ht="20.149999999999999" customHeight="1" x14ac:dyDescent="0.35">
      <c r="A42" s="99"/>
      <c r="B42" s="100"/>
      <c r="C42" s="9" t="s">
        <v>69</v>
      </c>
      <c r="D42" s="10"/>
      <c r="E42" s="11" t="s">
        <v>70</v>
      </c>
      <c r="F42" s="71"/>
      <c r="G42" s="71"/>
      <c r="H42" s="65"/>
      <c r="I42" s="100"/>
      <c r="J42" s="99"/>
    </row>
    <row r="43" spans="1:10" ht="20.149999999999999" customHeight="1" x14ac:dyDescent="0.35">
      <c r="A43" s="99"/>
      <c r="B43" s="100"/>
      <c r="C43" s="9" t="s">
        <v>71</v>
      </c>
      <c r="D43" s="10"/>
      <c r="E43" s="11" t="s">
        <v>72</v>
      </c>
      <c r="F43" s="71"/>
      <c r="G43" s="71"/>
      <c r="H43" s="65"/>
      <c r="I43" s="100"/>
      <c r="J43" s="99"/>
    </row>
    <row r="44" spans="1:10" ht="20.149999999999999" customHeight="1" x14ac:dyDescent="0.35">
      <c r="A44" s="99"/>
      <c r="B44" s="100"/>
      <c r="C44" s="9" t="s">
        <v>73</v>
      </c>
      <c r="D44" s="10"/>
      <c r="E44" s="11" t="s">
        <v>74</v>
      </c>
      <c r="F44" s="12">
        <f>SUM(F41:F43)</f>
        <v>0</v>
      </c>
      <c r="G44" s="12">
        <f>SUM(G41:G43)</f>
        <v>0</v>
      </c>
      <c r="H44" s="95"/>
      <c r="I44" s="100"/>
      <c r="J44" s="99"/>
    </row>
    <row r="45" spans="1:10" ht="20.149999999999999" customHeight="1" x14ac:dyDescent="0.35">
      <c r="A45" s="99"/>
      <c r="B45" s="100"/>
      <c r="C45" s="9" t="s">
        <v>75</v>
      </c>
      <c r="D45" s="10"/>
      <c r="E45" s="11" t="s">
        <v>76</v>
      </c>
      <c r="F45" s="12">
        <f>F39+F44</f>
        <v>0</v>
      </c>
      <c r="G45" s="12">
        <f>G39+G44</f>
        <v>0</v>
      </c>
      <c r="H45" s="95"/>
      <c r="I45" s="100"/>
      <c r="J45" s="99"/>
    </row>
    <row r="46" spans="1:10" ht="25.4" customHeight="1" x14ac:dyDescent="0.35">
      <c r="A46" s="99"/>
      <c r="B46" s="100"/>
      <c r="C46" s="139" t="s">
        <v>77</v>
      </c>
      <c r="D46" s="140"/>
      <c r="E46" s="140"/>
      <c r="F46" s="140"/>
      <c r="G46" s="140"/>
      <c r="H46" s="141"/>
      <c r="I46" s="100"/>
      <c r="J46" s="99"/>
    </row>
    <row r="47" spans="1:10" ht="20.149999999999999" customHeight="1" x14ac:dyDescent="0.35">
      <c r="A47" s="99"/>
      <c r="B47" s="100"/>
      <c r="C47" s="9" t="s">
        <v>78</v>
      </c>
      <c r="D47" s="10"/>
      <c r="E47" s="11" t="s">
        <v>79</v>
      </c>
      <c r="F47" s="71"/>
      <c r="G47" s="71"/>
      <c r="H47" s="65"/>
      <c r="I47" s="100"/>
      <c r="J47" s="99"/>
    </row>
    <row r="48" spans="1:10" ht="20.149999999999999" customHeight="1" x14ac:dyDescent="0.35">
      <c r="A48" s="99"/>
      <c r="B48" s="100"/>
      <c r="C48" s="9" t="s">
        <v>80</v>
      </c>
      <c r="D48" s="10"/>
      <c r="E48" s="11" t="s">
        <v>81</v>
      </c>
      <c r="F48" s="71"/>
      <c r="G48" s="71"/>
      <c r="H48" s="65"/>
      <c r="I48" s="100"/>
      <c r="J48" s="99"/>
    </row>
    <row r="49" spans="1:10" ht="20.149999999999999" customHeight="1" x14ac:dyDescent="0.35">
      <c r="A49" s="99"/>
      <c r="B49" s="100"/>
      <c r="C49" s="9" t="s">
        <v>82</v>
      </c>
      <c r="D49" s="10"/>
      <c r="E49" s="11" t="s">
        <v>83</v>
      </c>
      <c r="F49" s="71"/>
      <c r="G49" s="71"/>
      <c r="H49" s="65"/>
      <c r="I49" s="100"/>
      <c r="J49" s="99"/>
    </row>
    <row r="50" spans="1:10" ht="20.149999999999999" customHeight="1" x14ac:dyDescent="0.35">
      <c r="A50" s="99"/>
      <c r="B50" s="100"/>
      <c r="C50" s="9" t="s">
        <v>84</v>
      </c>
      <c r="D50" s="10"/>
      <c r="E50" s="11" t="s">
        <v>85</v>
      </c>
      <c r="F50" s="12">
        <f>SUM(F47:F49)</f>
        <v>0</v>
      </c>
      <c r="G50" s="12">
        <f>SUM(G47:G49)</f>
        <v>0</v>
      </c>
      <c r="H50" s="95"/>
      <c r="I50" s="100"/>
      <c r="J50" s="99"/>
    </row>
    <row r="51" spans="1:10" ht="20.149999999999999" customHeight="1" thickBot="1" x14ac:dyDescent="0.4">
      <c r="A51" s="99"/>
      <c r="B51" s="100"/>
      <c r="C51" s="62" t="s">
        <v>86</v>
      </c>
      <c r="D51" s="13"/>
      <c r="E51" s="14" t="s">
        <v>87</v>
      </c>
      <c r="F51" s="15">
        <f>F45+F50</f>
        <v>0</v>
      </c>
      <c r="G51" s="15">
        <f>G45+G50</f>
        <v>0</v>
      </c>
      <c r="H51" s="96"/>
      <c r="I51" s="100"/>
      <c r="J51" s="99"/>
    </row>
    <row r="52" spans="1:10" ht="20.149999999999999" customHeight="1" thickBot="1" x14ac:dyDescent="0.4">
      <c r="A52" s="99"/>
      <c r="B52" s="100"/>
      <c r="D52" s="63"/>
      <c r="E52" s="16"/>
      <c r="F52" s="63"/>
      <c r="G52" s="63"/>
      <c r="H52" s="66"/>
      <c r="I52" s="100"/>
      <c r="J52" s="99"/>
    </row>
    <row r="53" spans="1:10" ht="32.25" customHeight="1" thickBot="1" x14ac:dyDescent="0.4">
      <c r="A53" s="99"/>
      <c r="B53" s="100"/>
      <c r="C53" s="7"/>
      <c r="D53" s="8"/>
      <c r="E53" s="94" t="s">
        <v>88</v>
      </c>
      <c r="F53" s="67" t="s">
        <v>11</v>
      </c>
      <c r="G53" s="67" t="s">
        <v>12</v>
      </c>
      <c r="H53" s="68" t="s">
        <v>13</v>
      </c>
      <c r="I53" s="100"/>
      <c r="J53" s="99"/>
    </row>
    <row r="54" spans="1:10" ht="20.149999999999999" customHeight="1" x14ac:dyDescent="0.35">
      <c r="A54" s="99"/>
      <c r="B54" s="100"/>
      <c r="C54" s="136" t="s">
        <v>89</v>
      </c>
      <c r="D54" s="137"/>
      <c r="E54" s="137"/>
      <c r="F54" s="137"/>
      <c r="G54" s="137"/>
      <c r="H54" s="138"/>
      <c r="I54" s="100"/>
      <c r="J54" s="99"/>
    </row>
    <row r="55" spans="1:10" ht="20.149999999999999" customHeight="1" x14ac:dyDescent="0.35">
      <c r="A55" s="99"/>
      <c r="B55" s="100"/>
      <c r="C55" s="9" t="s">
        <v>90</v>
      </c>
      <c r="D55" s="10"/>
      <c r="E55" s="11" t="s">
        <v>91</v>
      </c>
      <c r="F55" s="71"/>
      <c r="G55" s="71"/>
      <c r="H55" s="65"/>
      <c r="I55" s="100"/>
      <c r="J55" s="99"/>
    </row>
    <row r="56" spans="1:10" ht="20.149999999999999" customHeight="1" x14ac:dyDescent="0.35">
      <c r="A56" s="99"/>
      <c r="B56" s="100"/>
      <c r="C56" s="9" t="s">
        <v>92</v>
      </c>
      <c r="D56" s="10"/>
      <c r="E56" s="11" t="s">
        <v>93</v>
      </c>
      <c r="F56" s="71"/>
      <c r="G56" s="71"/>
      <c r="H56" s="65"/>
      <c r="I56" s="100"/>
      <c r="J56" s="99"/>
    </row>
    <row r="57" spans="1:10" ht="20.149999999999999" customHeight="1" x14ac:dyDescent="0.35">
      <c r="A57" s="99"/>
      <c r="B57" s="100"/>
      <c r="C57" s="9" t="s">
        <v>94</v>
      </c>
      <c r="D57" s="10"/>
      <c r="E57" s="11" t="s">
        <v>95</v>
      </c>
      <c r="F57" s="71"/>
      <c r="G57" s="71"/>
      <c r="H57" s="65"/>
      <c r="I57" s="100"/>
      <c r="J57" s="99"/>
    </row>
    <row r="58" spans="1:10" ht="20.149999999999999" customHeight="1" x14ac:dyDescent="0.35">
      <c r="A58" s="99"/>
      <c r="B58" s="100"/>
      <c r="C58" s="9" t="s">
        <v>96</v>
      </c>
      <c r="D58" s="10"/>
      <c r="E58" s="11" t="s">
        <v>97</v>
      </c>
      <c r="F58" s="71"/>
      <c r="G58" s="71"/>
      <c r="H58" s="65"/>
      <c r="I58" s="100"/>
      <c r="J58" s="99"/>
    </row>
    <row r="59" spans="1:10" ht="20.149999999999999" customHeight="1" x14ac:dyDescent="0.35">
      <c r="A59" s="99"/>
      <c r="B59" s="100"/>
      <c r="C59" s="9" t="s">
        <v>98</v>
      </c>
      <c r="D59" s="10"/>
      <c r="E59" s="11" t="s">
        <v>99</v>
      </c>
      <c r="F59" s="71"/>
      <c r="G59" s="71"/>
      <c r="H59" s="65"/>
      <c r="I59" s="100"/>
      <c r="J59" s="99"/>
    </row>
    <row r="60" spans="1:10" ht="20.149999999999999" customHeight="1" x14ac:dyDescent="0.35">
      <c r="A60" s="99"/>
      <c r="B60" s="100"/>
      <c r="C60" s="9" t="s">
        <v>100</v>
      </c>
      <c r="D60" s="10"/>
      <c r="E60" s="11" t="s">
        <v>101</v>
      </c>
      <c r="F60" s="12">
        <f>SUM(F55:F59)</f>
        <v>0</v>
      </c>
      <c r="G60" s="12">
        <f>SUM(G55:G59)</f>
        <v>0</v>
      </c>
      <c r="H60" s="95"/>
      <c r="I60" s="100"/>
      <c r="J60" s="99"/>
    </row>
    <row r="61" spans="1:10" ht="25.4" customHeight="1" x14ac:dyDescent="0.35">
      <c r="A61" s="99"/>
      <c r="B61" s="100"/>
      <c r="C61" s="139" t="s">
        <v>102</v>
      </c>
      <c r="D61" s="140"/>
      <c r="E61" s="140"/>
      <c r="F61" s="140"/>
      <c r="G61" s="140"/>
      <c r="H61" s="141"/>
      <c r="I61" s="100"/>
      <c r="J61" s="99"/>
    </row>
    <row r="62" spans="1:10" ht="20.149999999999999" customHeight="1" x14ac:dyDescent="0.35">
      <c r="A62" s="99"/>
      <c r="B62" s="100"/>
      <c r="C62" s="9" t="s">
        <v>103</v>
      </c>
      <c r="D62" s="10"/>
      <c r="E62" s="11" t="s">
        <v>104</v>
      </c>
      <c r="F62" s="71"/>
      <c r="G62" s="71"/>
      <c r="H62" s="65"/>
      <c r="I62" s="100"/>
      <c r="J62" s="99"/>
    </row>
    <row r="63" spans="1:10" ht="20.149999999999999" customHeight="1" x14ac:dyDescent="0.35">
      <c r="A63" s="99"/>
      <c r="B63" s="100"/>
      <c r="C63" s="9" t="s">
        <v>105</v>
      </c>
      <c r="D63" s="10"/>
      <c r="E63" s="11" t="s">
        <v>106</v>
      </c>
      <c r="F63" s="71"/>
      <c r="G63" s="71"/>
      <c r="H63" s="65"/>
      <c r="I63" s="100"/>
      <c r="J63" s="99"/>
    </row>
    <row r="64" spans="1:10" ht="20.149999999999999" customHeight="1" x14ac:dyDescent="0.35">
      <c r="A64" s="99"/>
      <c r="B64" s="100"/>
      <c r="C64" s="9" t="s">
        <v>107</v>
      </c>
      <c r="D64" s="10"/>
      <c r="E64" s="11" t="s">
        <v>108</v>
      </c>
      <c r="F64" s="71"/>
      <c r="G64" s="71"/>
      <c r="H64" s="65"/>
      <c r="I64" s="100"/>
      <c r="J64" s="99"/>
    </row>
    <row r="65" spans="1:10" ht="20.149999999999999" customHeight="1" x14ac:dyDescent="0.35">
      <c r="A65" s="99"/>
      <c r="B65" s="100"/>
      <c r="C65" s="9" t="s">
        <v>109</v>
      </c>
      <c r="D65" s="10"/>
      <c r="E65" s="11" t="s">
        <v>110</v>
      </c>
      <c r="F65" s="71"/>
      <c r="G65" s="71"/>
      <c r="H65" s="65"/>
      <c r="I65" s="100"/>
      <c r="J65" s="99"/>
    </row>
    <row r="66" spans="1:10" ht="20.149999999999999" customHeight="1" x14ac:dyDescent="0.35">
      <c r="A66" s="99"/>
      <c r="B66" s="100"/>
      <c r="C66" s="9" t="s">
        <v>111</v>
      </c>
      <c r="D66" s="10"/>
      <c r="E66" s="11" t="s">
        <v>112</v>
      </c>
      <c r="F66" s="71"/>
      <c r="G66" s="71"/>
      <c r="H66" s="65"/>
      <c r="I66" s="100"/>
      <c r="J66" s="99"/>
    </row>
    <row r="67" spans="1:10" ht="20.149999999999999" customHeight="1" x14ac:dyDescent="0.35">
      <c r="A67" s="99"/>
      <c r="B67" s="100"/>
      <c r="C67" s="9" t="s">
        <v>113</v>
      </c>
      <c r="D67" s="10"/>
      <c r="E67" s="11" t="s">
        <v>114</v>
      </c>
      <c r="F67" s="12">
        <f>SUM(F62:F66)</f>
        <v>0</v>
      </c>
      <c r="G67" s="12">
        <f>SUM(G62:G66)</f>
        <v>0</v>
      </c>
      <c r="H67" s="95"/>
      <c r="I67" s="100"/>
      <c r="J67" s="99"/>
    </row>
    <row r="68" spans="1:10" ht="20.149999999999999" customHeight="1" x14ac:dyDescent="0.35">
      <c r="A68" s="99"/>
      <c r="B68" s="100"/>
      <c r="C68" s="9" t="s">
        <v>115</v>
      </c>
      <c r="D68" s="10"/>
      <c r="E68" s="11" t="s">
        <v>116</v>
      </c>
      <c r="F68" s="12">
        <f>F60+F67</f>
        <v>0</v>
      </c>
      <c r="G68" s="12">
        <f>G60+G67</f>
        <v>0</v>
      </c>
      <c r="H68" s="95"/>
      <c r="I68" s="100"/>
      <c r="J68" s="99"/>
    </row>
    <row r="69" spans="1:10" ht="25.4" customHeight="1" x14ac:dyDescent="0.35">
      <c r="A69" s="99"/>
      <c r="B69" s="100"/>
      <c r="C69" s="139" t="s">
        <v>117</v>
      </c>
      <c r="D69" s="140"/>
      <c r="E69" s="140"/>
      <c r="F69" s="140"/>
      <c r="G69" s="140"/>
      <c r="H69" s="141"/>
      <c r="I69" s="100"/>
      <c r="J69" s="99"/>
    </row>
    <row r="70" spans="1:10" ht="20.149999999999999" customHeight="1" x14ac:dyDescent="0.35">
      <c r="A70" s="99"/>
      <c r="B70" s="100"/>
      <c r="C70" s="9" t="s">
        <v>118</v>
      </c>
      <c r="D70" s="10"/>
      <c r="E70" s="11" t="s">
        <v>119</v>
      </c>
      <c r="F70" s="71"/>
      <c r="G70" s="71"/>
      <c r="H70" s="65"/>
      <c r="I70" s="100"/>
      <c r="J70" s="99"/>
    </row>
    <row r="71" spans="1:10" ht="20.149999999999999" customHeight="1" x14ac:dyDescent="0.35">
      <c r="A71" s="99"/>
      <c r="B71" s="100"/>
      <c r="C71" s="9" t="s">
        <v>120</v>
      </c>
      <c r="D71" s="10"/>
      <c r="E71" s="11" t="s">
        <v>121</v>
      </c>
      <c r="F71" s="71"/>
      <c r="G71" s="71"/>
      <c r="H71" s="65"/>
      <c r="I71" s="100"/>
      <c r="J71" s="99"/>
    </row>
    <row r="72" spans="1:10" ht="20.149999999999999" customHeight="1" x14ac:dyDescent="0.35">
      <c r="A72" s="99"/>
      <c r="B72" s="100"/>
      <c r="C72" s="9" t="s">
        <v>122</v>
      </c>
      <c r="D72" s="10"/>
      <c r="E72" s="11" t="s">
        <v>123</v>
      </c>
      <c r="F72" s="71"/>
      <c r="G72" s="71"/>
      <c r="H72" s="65"/>
      <c r="I72" s="100"/>
      <c r="J72" s="99"/>
    </row>
    <row r="73" spans="1:10" ht="20.149999999999999" customHeight="1" x14ac:dyDescent="0.35">
      <c r="A73" s="99"/>
      <c r="B73" s="100"/>
      <c r="C73" s="9" t="s">
        <v>124</v>
      </c>
      <c r="D73" s="10"/>
      <c r="E73" s="11" t="s">
        <v>125</v>
      </c>
      <c r="F73" s="71"/>
      <c r="G73" s="71"/>
      <c r="H73" s="65"/>
      <c r="I73" s="100"/>
      <c r="J73" s="99"/>
    </row>
    <row r="74" spans="1:10" ht="20.149999999999999" customHeight="1" x14ac:dyDescent="0.35">
      <c r="A74" s="99"/>
      <c r="B74" s="100"/>
      <c r="C74" s="9" t="s">
        <v>126</v>
      </c>
      <c r="D74" s="10"/>
      <c r="E74" s="11" t="s">
        <v>127</v>
      </c>
      <c r="F74" s="71"/>
      <c r="G74" s="71"/>
      <c r="H74" s="65"/>
      <c r="I74" s="100"/>
      <c r="J74" s="99"/>
    </row>
    <row r="75" spans="1:10" ht="20.149999999999999" customHeight="1" x14ac:dyDescent="0.35">
      <c r="A75" s="99"/>
      <c r="B75" s="100"/>
      <c r="C75" s="9" t="s">
        <v>128</v>
      </c>
      <c r="D75" s="10"/>
      <c r="E75" s="11" t="s">
        <v>129</v>
      </c>
      <c r="F75" s="71"/>
      <c r="G75" s="71"/>
      <c r="H75" s="65"/>
      <c r="I75" s="100"/>
      <c r="J75" s="99"/>
    </row>
    <row r="76" spans="1:10" ht="20.149999999999999" customHeight="1" x14ac:dyDescent="0.35">
      <c r="A76" s="99"/>
      <c r="B76" s="100"/>
      <c r="C76" s="9" t="s">
        <v>130</v>
      </c>
      <c r="D76" s="10"/>
      <c r="E76" s="11" t="s">
        <v>131</v>
      </c>
      <c r="F76" s="12">
        <f>SUM(F70:F75)</f>
        <v>0</v>
      </c>
      <c r="G76" s="12">
        <f>SUM(G70:G75)</f>
        <v>0</v>
      </c>
      <c r="H76" s="95"/>
      <c r="I76" s="100"/>
      <c r="J76" s="99"/>
    </row>
    <row r="77" spans="1:10" ht="20.149999999999999" customHeight="1" x14ac:dyDescent="0.35">
      <c r="A77" s="99"/>
      <c r="B77" s="100"/>
      <c r="C77" s="9" t="s">
        <v>132</v>
      </c>
      <c r="D77" s="10"/>
      <c r="E77" s="11" t="s">
        <v>133</v>
      </c>
      <c r="F77" s="12">
        <f>F68-F76</f>
        <v>0</v>
      </c>
      <c r="G77" s="12">
        <f>G68-G76</f>
        <v>0</v>
      </c>
      <c r="H77" s="95"/>
      <c r="I77" s="100"/>
      <c r="J77" s="99"/>
    </row>
    <row r="78" spans="1:10" ht="25.4" customHeight="1" x14ac:dyDescent="0.35">
      <c r="A78" s="99"/>
      <c r="B78" s="100"/>
      <c r="C78" s="139" t="s">
        <v>134</v>
      </c>
      <c r="D78" s="140"/>
      <c r="E78" s="140"/>
      <c r="F78" s="140"/>
      <c r="G78" s="140"/>
      <c r="H78" s="141"/>
      <c r="I78" s="100"/>
      <c r="J78" s="99"/>
    </row>
    <row r="79" spans="1:10" ht="20.149999999999999" customHeight="1" x14ac:dyDescent="0.35">
      <c r="A79" s="99"/>
      <c r="B79" s="100"/>
      <c r="C79" s="9" t="s">
        <v>135</v>
      </c>
      <c r="D79" s="10"/>
      <c r="E79" s="11" t="s">
        <v>136</v>
      </c>
      <c r="F79" s="71"/>
      <c r="G79" s="71"/>
      <c r="H79" s="65"/>
      <c r="I79" s="100"/>
      <c r="J79" s="99"/>
    </row>
    <row r="80" spans="1:10" ht="20.149999999999999" customHeight="1" x14ac:dyDescent="0.35">
      <c r="A80" s="99"/>
      <c r="B80" s="100"/>
      <c r="C80" s="9" t="s">
        <v>137</v>
      </c>
      <c r="D80" s="10"/>
      <c r="E80" s="11" t="s">
        <v>138</v>
      </c>
      <c r="F80" s="71"/>
      <c r="G80" s="71"/>
      <c r="H80" s="65"/>
      <c r="I80" s="100"/>
      <c r="J80" s="99"/>
    </row>
    <row r="81" spans="1:10" ht="20.149999999999999" customHeight="1" x14ac:dyDescent="0.35">
      <c r="A81" s="99"/>
      <c r="B81" s="100"/>
      <c r="C81" s="9" t="s">
        <v>139</v>
      </c>
      <c r="D81" s="10"/>
      <c r="E81" s="11" t="s">
        <v>140</v>
      </c>
      <c r="F81" s="12">
        <f>F77+F79+F80</f>
        <v>0</v>
      </c>
      <c r="G81" s="12">
        <f>G77+G79+G80</f>
        <v>0</v>
      </c>
      <c r="H81" s="65"/>
      <c r="I81" s="100"/>
      <c r="J81" s="99"/>
    </row>
    <row r="82" spans="1:10" ht="20.149999999999999" customHeight="1" x14ac:dyDescent="0.35">
      <c r="A82" s="99"/>
      <c r="B82" s="100"/>
      <c r="C82" s="9" t="s">
        <v>141</v>
      </c>
      <c r="D82" s="10"/>
      <c r="E82" s="11" t="s">
        <v>142</v>
      </c>
      <c r="F82" s="71"/>
      <c r="G82" s="71"/>
      <c r="H82" s="65"/>
      <c r="I82" s="100"/>
      <c r="J82" s="99"/>
    </row>
    <row r="83" spans="1:10" ht="20.149999999999999" customHeight="1" x14ac:dyDescent="0.35">
      <c r="A83" s="99"/>
      <c r="B83" s="100"/>
      <c r="C83" s="9" t="s">
        <v>143</v>
      </c>
      <c r="D83" s="10"/>
      <c r="E83" s="11" t="s">
        <v>144</v>
      </c>
      <c r="F83" s="71"/>
      <c r="G83" s="71"/>
      <c r="H83" s="65"/>
      <c r="I83" s="100"/>
      <c r="J83" s="99"/>
    </row>
    <row r="84" spans="1:10" ht="20.149999999999999" customHeight="1" thickBot="1" x14ac:dyDescent="0.4">
      <c r="A84" s="99"/>
      <c r="B84" s="100"/>
      <c r="C84" s="62" t="s">
        <v>145</v>
      </c>
      <c r="D84" s="13"/>
      <c r="E84" s="14" t="s">
        <v>146</v>
      </c>
      <c r="F84" s="15">
        <f>SUM(F81:F83)</f>
        <v>0</v>
      </c>
      <c r="G84" s="15">
        <f>SUM(G81:G83)</f>
        <v>0</v>
      </c>
      <c r="H84" s="96"/>
      <c r="I84" s="100"/>
      <c r="J84" s="99"/>
    </row>
    <row r="85" spans="1:10" ht="20.149999999999999" hidden="1" customHeight="1" x14ac:dyDescent="0.35">
      <c r="A85" s="99"/>
      <c r="B85" s="100"/>
      <c r="C85" s="139" t="s">
        <v>147</v>
      </c>
      <c r="D85" s="140"/>
      <c r="E85" s="140"/>
      <c r="F85" s="152"/>
      <c r="G85" s="152"/>
      <c r="H85" s="141"/>
      <c r="I85" s="98"/>
      <c r="J85" s="97"/>
    </row>
    <row r="86" spans="1:10" ht="20.149999999999999" hidden="1" customHeight="1" x14ac:dyDescent="0.35">
      <c r="A86" s="99"/>
      <c r="B86" s="100"/>
      <c r="C86" s="110" t="s">
        <v>148</v>
      </c>
      <c r="D86" s="111"/>
      <c r="E86" s="112"/>
      <c r="F86" s="87" t="str">
        <f>IFERROR((F60/F76)/F68, " ")</f>
        <v xml:space="preserve"> </v>
      </c>
      <c r="G86" s="84"/>
      <c r="H86" s="65"/>
      <c r="I86" s="98"/>
      <c r="J86" s="97"/>
    </row>
    <row r="87" spans="1:10" ht="20.149999999999999" hidden="1" customHeight="1" x14ac:dyDescent="0.35">
      <c r="A87" s="99"/>
      <c r="B87" s="100"/>
      <c r="C87" s="119" t="s">
        <v>149</v>
      </c>
      <c r="D87" s="120"/>
      <c r="E87" s="121"/>
      <c r="F87" s="88" t="str">
        <f>IFERROR((F67/F68)," ")</f>
        <v xml:space="preserve"> </v>
      </c>
      <c r="G87" s="85"/>
      <c r="H87" s="65"/>
      <c r="I87" s="98"/>
      <c r="J87" s="97"/>
    </row>
    <row r="88" spans="1:10" ht="20.149999999999999" hidden="1" customHeight="1" x14ac:dyDescent="0.35">
      <c r="A88" s="99"/>
      <c r="B88" s="100"/>
      <c r="C88" s="119" t="s">
        <v>150</v>
      </c>
      <c r="D88" s="120"/>
      <c r="E88" s="121"/>
      <c r="F88" s="87" t="str">
        <f>IFERROR((F77/F68), " ")</f>
        <v xml:space="preserve"> </v>
      </c>
      <c r="G88" s="86"/>
      <c r="H88" s="65"/>
      <c r="I88" s="98"/>
      <c r="J88" s="97"/>
    </row>
    <row r="89" spans="1:10" ht="20.149999999999999" hidden="1" customHeight="1" x14ac:dyDescent="0.35">
      <c r="A89" s="99"/>
      <c r="B89" s="100"/>
      <c r="C89" s="113" t="s">
        <v>151</v>
      </c>
      <c r="D89" s="114"/>
      <c r="E89" s="115"/>
      <c r="F89" s="89" t="str">
        <f>IFERROR((F20/F39), " ")</f>
        <v xml:space="preserve"> </v>
      </c>
      <c r="G89" s="86"/>
      <c r="H89" s="65"/>
      <c r="I89" s="98"/>
      <c r="J89" s="97"/>
    </row>
    <row r="90" spans="1:10" ht="20.149999999999999" hidden="1" customHeight="1" x14ac:dyDescent="0.35">
      <c r="A90" s="99"/>
      <c r="B90" s="100"/>
      <c r="C90" s="119" t="s">
        <v>152</v>
      </c>
      <c r="D90" s="120"/>
      <c r="E90" s="121"/>
      <c r="F90" s="90" t="str">
        <f>IFERROR((F16/(F55/365))," ")</f>
        <v xml:space="preserve"> </v>
      </c>
      <c r="G90" s="86"/>
      <c r="H90" s="65"/>
      <c r="I90" s="98"/>
      <c r="J90" s="97"/>
    </row>
    <row r="91" spans="1:10" ht="20.149999999999999" hidden="1" customHeight="1" x14ac:dyDescent="0.35">
      <c r="A91" s="99"/>
      <c r="B91" s="100"/>
      <c r="C91" s="119" t="s">
        <v>153</v>
      </c>
      <c r="D91" s="120"/>
      <c r="E91" s="121"/>
      <c r="F91" s="89" t="str">
        <f>IFERROR((F39-F36)/((F76-F71)/365)," ")</f>
        <v xml:space="preserve"> </v>
      </c>
      <c r="G91" s="86"/>
      <c r="H91" s="65"/>
      <c r="I91" s="98"/>
      <c r="J91" s="97"/>
    </row>
    <row r="92" spans="1:10" ht="20.149999999999999" hidden="1" customHeight="1" x14ac:dyDescent="0.35">
      <c r="A92" s="99"/>
      <c r="B92" s="100"/>
      <c r="C92" s="116" t="s">
        <v>154</v>
      </c>
      <c r="D92" s="117"/>
      <c r="E92" s="118"/>
      <c r="F92" s="90" t="str">
        <f>IFERROR(((F77+F71+F72)/(F72+F35))," ")</f>
        <v xml:space="preserve"> </v>
      </c>
      <c r="G92" s="86"/>
      <c r="H92" s="65"/>
      <c r="I92" s="98"/>
      <c r="J92" s="97"/>
    </row>
    <row r="93" spans="1:10" ht="20.149999999999999" hidden="1" customHeight="1" x14ac:dyDescent="0.35">
      <c r="A93" s="99"/>
      <c r="B93" s="100"/>
      <c r="C93" s="119" t="s">
        <v>155</v>
      </c>
      <c r="D93" s="120"/>
      <c r="E93" s="121"/>
      <c r="F93" s="90" t="str">
        <f>IFERROR((F77+F71)/(F39+F41), " ")</f>
        <v xml:space="preserve"> </v>
      </c>
      <c r="G93" s="72"/>
      <c r="H93" s="65"/>
      <c r="I93" s="98"/>
      <c r="J93" s="97"/>
    </row>
    <row r="94" spans="1:10" ht="20.149999999999999" hidden="1" customHeight="1" x14ac:dyDescent="0.35">
      <c r="A94" s="99"/>
      <c r="B94" s="100"/>
      <c r="C94" s="110" t="s">
        <v>156</v>
      </c>
      <c r="D94" s="111"/>
      <c r="E94" s="112"/>
      <c r="F94" s="89" t="str">
        <f>IFERROR(F50/F31," ")</f>
        <v xml:space="preserve"> </v>
      </c>
      <c r="G94" s="72"/>
      <c r="H94" s="65"/>
      <c r="I94" s="98"/>
      <c r="J94" s="97"/>
    </row>
    <row r="95" spans="1:10" ht="20.149999999999999" hidden="1" customHeight="1" x14ac:dyDescent="0.35">
      <c r="A95" s="99"/>
      <c r="B95" s="100"/>
      <c r="C95" s="119" t="s">
        <v>157</v>
      </c>
      <c r="D95" s="120"/>
      <c r="E95" s="121"/>
      <c r="F95" s="89" t="str">
        <f>IFERROR(F27/F71, " ")</f>
        <v xml:space="preserve"> </v>
      </c>
      <c r="G95" s="72"/>
      <c r="H95" s="65"/>
      <c r="I95" s="98"/>
      <c r="J95" s="97"/>
    </row>
    <row r="96" spans="1:10" ht="20.149999999999999" hidden="1" customHeight="1" thickBot="1" x14ac:dyDescent="0.4">
      <c r="A96" s="99"/>
      <c r="B96" s="100"/>
      <c r="C96" s="126" t="s">
        <v>158</v>
      </c>
      <c r="D96" s="127"/>
      <c r="E96" s="128"/>
      <c r="F96" s="105" t="str">
        <f>IFERROR(((F60-F76)/F60), " ")</f>
        <v xml:space="preserve"> </v>
      </c>
      <c r="G96" s="92"/>
      <c r="H96" s="91"/>
      <c r="I96" s="98"/>
      <c r="J96" s="97"/>
    </row>
    <row r="97" spans="1:10" ht="20.149999999999999" customHeight="1" x14ac:dyDescent="0.35">
      <c r="A97" s="99"/>
      <c r="B97" s="100"/>
      <c r="C97" s="102"/>
      <c r="D97" s="103"/>
      <c r="E97" s="103"/>
      <c r="F97" s="103"/>
      <c r="G97" s="103"/>
      <c r="H97" s="103"/>
      <c r="I97" s="100"/>
      <c r="J97" s="99"/>
    </row>
    <row r="98" spans="1:10" ht="20.149999999999999" customHeight="1" x14ac:dyDescent="0.35">
      <c r="A98" s="99"/>
      <c r="B98" s="99"/>
      <c r="C98" s="104"/>
      <c r="D98" s="99"/>
      <c r="E98" s="99"/>
      <c r="F98" s="99"/>
      <c r="G98" s="99"/>
      <c r="H98" s="99"/>
      <c r="I98" s="99"/>
      <c r="J98" s="99"/>
    </row>
    <row r="99" spans="1:10" ht="20.149999999999999" customHeight="1" x14ac:dyDescent="0.35"/>
    <row r="100" spans="1:10" ht="20.149999999999999" customHeight="1" x14ac:dyDescent="0.35"/>
    <row r="101" spans="1:10" ht="20.149999999999999" customHeight="1" x14ac:dyDescent="0.35"/>
    <row r="102" spans="1:10" ht="20.149999999999999" customHeight="1" x14ac:dyDescent="0.35"/>
    <row r="103" spans="1:10" ht="20.149999999999999" customHeight="1" x14ac:dyDescent="0.35">
      <c r="D103" s="124"/>
      <c r="E103" s="125"/>
      <c r="F103" s="125"/>
    </row>
    <row r="104" spans="1:10" ht="50.15" customHeight="1" x14ac:dyDescent="0.35">
      <c r="D104" s="122"/>
      <c r="E104" s="123"/>
      <c r="F104" s="123"/>
      <c r="G104" s="123"/>
    </row>
  </sheetData>
  <sheetProtection algorithmName="SHA-512" hashValue="AADPIzhw78+Xm7/03qQTilslz1RfLqXiYgZPeZSwWFjzDk/ik+av+ja1naHteYiKdEB6+8vUN2iBLvqpl+Nf2A==" saltValue="dj9KHGElY8dz3ICSYMdhjQ==" spinCount="100000" sheet="1" objects="1" scenarios="1"/>
  <mergeCells count="34">
    <mergeCell ref="C46:H46"/>
    <mergeCell ref="C85:H85"/>
    <mergeCell ref="C54:H54"/>
    <mergeCell ref="C61:H61"/>
    <mergeCell ref="C69:H69"/>
    <mergeCell ref="C78:H78"/>
    <mergeCell ref="C15:H15"/>
    <mergeCell ref="C21:H21"/>
    <mergeCell ref="C33:H33"/>
    <mergeCell ref="C34:H34"/>
    <mergeCell ref="C40:H40"/>
    <mergeCell ref="A1:J1"/>
    <mergeCell ref="F6:H6"/>
    <mergeCell ref="C3:H3"/>
    <mergeCell ref="C10:H10"/>
    <mergeCell ref="C11:H11"/>
    <mergeCell ref="F5:H5"/>
    <mergeCell ref="F4:H4"/>
    <mergeCell ref="F7:H7"/>
    <mergeCell ref="C5:D6"/>
    <mergeCell ref="E5:E6"/>
    <mergeCell ref="C93:E93"/>
    <mergeCell ref="C90:E90"/>
    <mergeCell ref="C94:E94"/>
    <mergeCell ref="C95:E95"/>
    <mergeCell ref="D104:G104"/>
    <mergeCell ref="D103:F103"/>
    <mergeCell ref="C96:E96"/>
    <mergeCell ref="C86:E86"/>
    <mergeCell ref="C89:E89"/>
    <mergeCell ref="C92:E92"/>
    <mergeCell ref="C88:E88"/>
    <mergeCell ref="C87:E87"/>
    <mergeCell ref="C91:E91"/>
  </mergeCells>
  <conditionalFormatting sqref="F86">
    <cfRule type="containsErrors" dxfId="14" priority="1">
      <formula>ISERROR(F86)</formula>
    </cfRule>
    <cfRule type="containsErrors" dxfId="13" priority="2">
      <formula>ISERROR(F86)</formula>
    </cfRule>
    <cfRule type="cellIs" dxfId="12" priority="3" operator="equal">
      <formula>0</formula>
    </cfRule>
  </conditionalFormatting>
  <dataValidations count="1">
    <dataValidation type="whole" allowBlank="1" showErrorMessage="1" error="Please enter whole numbers only." sqref="F12:G14 F16:G19 F22:G27 F29:G29 F35:G38 F41:G43 F47:G49 F62:G66 F79:G80 F82:G83 F70:G75 F55:G59" xr:uid="{00000000-0002-0000-0000-000000000000}">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6" id="{9DF16D75-066C-442B-81A8-B25933B65B05}">
            <xm:f>'System Data'!$A$6</xm:f>
            <x14:dxf>
              <font>
                <color theme="0"/>
              </font>
            </x14:dxf>
          </x14:cfRule>
          <xm:sqref>E4</xm:sqref>
        </x14:conditionalFormatting>
        <x14:conditionalFormatting xmlns:xm="http://schemas.microsoft.com/office/excel/2006/main">
          <x14:cfRule type="expression" priority="15" id="{0C276427-CF70-4E43-81EA-8F2F1DB88A50}">
            <xm:f>'System Data'!$A$7</xm:f>
            <x14:dxf>
              <font>
                <color theme="0"/>
              </font>
            </x14:dxf>
          </x14:cfRule>
          <xm:sqref>E5</xm:sqref>
        </x14:conditionalFormatting>
        <x14:conditionalFormatting xmlns:xm="http://schemas.microsoft.com/office/excel/2006/main">
          <x14:cfRule type="expression" priority="14" id="{DFFB1BAD-D3AF-4385-AF17-42D719E4CA63}">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F5:H5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01410-9B6A-4F84-85E1-A650562B5617}">
  <sheetPr>
    <pageSetUpPr fitToPage="1"/>
  </sheetPr>
  <dimension ref="A1:J104"/>
  <sheetViews>
    <sheetView zoomScale="70" zoomScaleNormal="70" workbookViewId="0">
      <selection activeCell="C3" sqref="C3:H3"/>
    </sheetView>
  </sheetViews>
  <sheetFormatPr defaultColWidth="9.453125" defaultRowHeight="15.5" x14ac:dyDescent="0.35"/>
  <cols>
    <col min="1" max="2" width="4.453125" style="5" customWidth="1"/>
    <col min="3" max="3" width="9.54296875" style="17" customWidth="1"/>
    <col min="4" max="4" width="2.54296875" style="5" customWidth="1"/>
    <col min="5" max="5" width="64.453125" style="5" customWidth="1"/>
    <col min="6" max="7" width="24.54296875" style="5" customWidth="1"/>
    <col min="8" max="8" width="74.54296875" style="5" customWidth="1"/>
    <col min="9" max="10" width="4.453125" style="5" customWidth="1"/>
    <col min="11" max="16384" width="9.453125" style="5"/>
  </cols>
  <sheetData>
    <row r="1" spans="1:10" ht="20.149999999999999" customHeight="1" x14ac:dyDescent="0.35">
      <c r="A1" s="129" t="s">
        <v>0</v>
      </c>
      <c r="B1" s="129"/>
      <c r="C1" s="129"/>
      <c r="D1" s="129"/>
      <c r="E1" s="129"/>
      <c r="F1" s="129"/>
      <c r="G1" s="129"/>
      <c r="H1" s="129"/>
      <c r="I1" s="129"/>
      <c r="J1" s="129"/>
    </row>
    <row r="2" spans="1:10" ht="20.149999999999999" customHeight="1" thickBot="1" x14ac:dyDescent="0.4">
      <c r="A2" s="99"/>
      <c r="B2" s="100"/>
      <c r="C2" s="101"/>
      <c r="D2" s="100"/>
      <c r="E2" s="100"/>
      <c r="F2" s="100"/>
      <c r="G2" s="100"/>
      <c r="H2" s="100"/>
      <c r="I2" s="100"/>
      <c r="J2" s="99"/>
    </row>
    <row r="3" spans="1:10" ht="244.5" customHeight="1" thickBot="1" x14ac:dyDescent="0.4">
      <c r="A3" s="99"/>
      <c r="B3" s="100"/>
      <c r="C3" s="133" t="s">
        <v>1</v>
      </c>
      <c r="D3" s="134"/>
      <c r="E3" s="134"/>
      <c r="F3" s="134"/>
      <c r="G3" s="134"/>
      <c r="H3" s="135"/>
      <c r="I3" s="100"/>
      <c r="J3" s="99"/>
    </row>
    <row r="4" spans="1:10" ht="30.5" thickBot="1" x14ac:dyDescent="0.4">
      <c r="A4" s="99"/>
      <c r="B4" s="100"/>
      <c r="C4" s="60" t="s">
        <v>2</v>
      </c>
      <c r="D4" s="61"/>
      <c r="E4" s="6" t="s">
        <v>3</v>
      </c>
      <c r="F4" s="143"/>
      <c r="G4" s="144"/>
      <c r="H4" s="145"/>
      <c r="I4" s="100"/>
      <c r="J4" s="99"/>
    </row>
    <row r="5" spans="1:10" ht="47.25" customHeight="1" thickBot="1" x14ac:dyDescent="0.4">
      <c r="A5" s="99"/>
      <c r="B5" s="100"/>
      <c r="C5" s="146" t="s">
        <v>4</v>
      </c>
      <c r="D5" s="147"/>
      <c r="E5" s="150" t="s">
        <v>5</v>
      </c>
      <c r="F5" s="142" t="s">
        <v>6</v>
      </c>
      <c r="G5" s="142"/>
      <c r="H5" s="142"/>
      <c r="I5" s="100"/>
      <c r="J5" s="99"/>
    </row>
    <row r="6" spans="1:10" ht="47.25" customHeight="1" thickBot="1" x14ac:dyDescent="0.4">
      <c r="A6" s="99"/>
      <c r="B6" s="100"/>
      <c r="C6" s="148"/>
      <c r="D6" s="149"/>
      <c r="E6" s="151"/>
      <c r="F6" s="130" t="s">
        <v>7</v>
      </c>
      <c r="G6" s="131"/>
      <c r="H6" s="132"/>
      <c r="I6" s="100"/>
      <c r="J6" s="99"/>
    </row>
    <row r="7" spans="1:10" ht="62" thickBot="1" x14ac:dyDescent="0.4">
      <c r="A7" s="99"/>
      <c r="B7" s="100"/>
      <c r="C7" s="60" t="s">
        <v>8</v>
      </c>
      <c r="D7" s="61"/>
      <c r="E7" s="70" t="s">
        <v>9</v>
      </c>
      <c r="F7" s="143"/>
      <c r="G7" s="144"/>
      <c r="H7" s="145"/>
      <c r="I7" s="100"/>
      <c r="J7" s="99"/>
    </row>
    <row r="8" spans="1:10" ht="20.149999999999999" customHeight="1" thickBot="1" x14ac:dyDescent="0.4">
      <c r="A8" s="99"/>
      <c r="B8" s="100"/>
      <c r="D8" s="63"/>
      <c r="E8" s="63"/>
      <c r="F8" s="63"/>
      <c r="G8" s="63"/>
      <c r="H8" s="64"/>
      <c r="I8" s="100"/>
      <c r="J8" s="99"/>
    </row>
    <row r="9" spans="1:10" ht="32.25" customHeight="1" thickBot="1" x14ac:dyDescent="0.4">
      <c r="A9" s="99"/>
      <c r="B9" s="100"/>
      <c r="C9" s="7"/>
      <c r="D9" s="8"/>
      <c r="E9" s="94" t="s">
        <v>10</v>
      </c>
      <c r="F9" s="67" t="s">
        <v>11</v>
      </c>
      <c r="G9" s="69" t="s">
        <v>12</v>
      </c>
      <c r="H9" s="68" t="s">
        <v>13</v>
      </c>
      <c r="I9" s="100"/>
      <c r="J9" s="99"/>
    </row>
    <row r="10" spans="1:10" ht="20.149999999999999" customHeight="1" x14ac:dyDescent="0.35">
      <c r="A10" s="99"/>
      <c r="B10" s="100"/>
      <c r="C10" s="136" t="s">
        <v>14</v>
      </c>
      <c r="D10" s="137"/>
      <c r="E10" s="137"/>
      <c r="F10" s="137"/>
      <c r="G10" s="137"/>
      <c r="H10" s="138"/>
      <c r="I10" s="100"/>
      <c r="J10" s="99"/>
    </row>
    <row r="11" spans="1:10" ht="20.149999999999999" customHeight="1" x14ac:dyDescent="0.35">
      <c r="A11" s="99"/>
      <c r="B11" s="100"/>
      <c r="C11" s="139" t="s">
        <v>15</v>
      </c>
      <c r="D11" s="140"/>
      <c r="E11" s="140"/>
      <c r="F11" s="140"/>
      <c r="G11" s="140"/>
      <c r="H11" s="141"/>
      <c r="I11" s="100"/>
      <c r="J11" s="99"/>
    </row>
    <row r="12" spans="1:10" ht="20.149999999999999" customHeight="1" x14ac:dyDescent="0.35">
      <c r="A12" s="99"/>
      <c r="B12" s="100"/>
      <c r="C12" s="9" t="s">
        <v>16</v>
      </c>
      <c r="D12" s="10"/>
      <c r="E12" s="11" t="s">
        <v>17</v>
      </c>
      <c r="F12" s="71"/>
      <c r="G12" s="71"/>
      <c r="H12" s="65"/>
      <c r="I12" s="100"/>
      <c r="J12" s="99"/>
    </row>
    <row r="13" spans="1:10" ht="20.149999999999999" customHeight="1" x14ac:dyDescent="0.35">
      <c r="A13" s="99"/>
      <c r="B13" s="100"/>
      <c r="C13" s="9" t="s">
        <v>18</v>
      </c>
      <c r="D13" s="10"/>
      <c r="E13" s="11" t="s">
        <v>19</v>
      </c>
      <c r="F13" s="71"/>
      <c r="G13" s="71"/>
      <c r="H13" s="65"/>
      <c r="I13" s="100"/>
      <c r="J13" s="99"/>
    </row>
    <row r="14" spans="1:10" ht="20.149999999999999" customHeight="1" x14ac:dyDescent="0.35">
      <c r="A14" s="99"/>
      <c r="B14" s="100"/>
      <c r="C14" s="9" t="s">
        <v>20</v>
      </c>
      <c r="D14" s="10"/>
      <c r="E14" s="11" t="s">
        <v>21</v>
      </c>
      <c r="F14" s="71"/>
      <c r="G14" s="71"/>
      <c r="H14" s="65"/>
      <c r="I14" s="100"/>
      <c r="J14" s="99"/>
    </row>
    <row r="15" spans="1:10" ht="25.4" customHeight="1" x14ac:dyDescent="0.35">
      <c r="A15" s="99"/>
      <c r="B15" s="100"/>
      <c r="C15" s="139" t="s">
        <v>22</v>
      </c>
      <c r="D15" s="140"/>
      <c r="E15" s="140"/>
      <c r="F15" s="140"/>
      <c r="G15" s="140"/>
      <c r="H15" s="141"/>
      <c r="I15" s="100"/>
      <c r="J15" s="99"/>
    </row>
    <row r="16" spans="1:10" ht="20.149999999999999" customHeight="1" x14ac:dyDescent="0.35">
      <c r="A16" s="99"/>
      <c r="B16" s="100"/>
      <c r="C16" s="9" t="s">
        <v>23</v>
      </c>
      <c r="D16" s="10"/>
      <c r="E16" s="11" t="s">
        <v>24</v>
      </c>
      <c r="F16" s="71"/>
      <c r="G16" s="71"/>
      <c r="H16" s="65"/>
      <c r="I16" s="100"/>
      <c r="J16" s="99"/>
    </row>
    <row r="17" spans="1:10" ht="20.149999999999999" customHeight="1" x14ac:dyDescent="0.35">
      <c r="A17" s="99"/>
      <c r="B17" s="100"/>
      <c r="C17" s="9" t="s">
        <v>25</v>
      </c>
      <c r="D17" s="10"/>
      <c r="E17" s="11" t="s">
        <v>26</v>
      </c>
      <c r="F17" s="71"/>
      <c r="G17" s="71"/>
      <c r="H17" s="65"/>
      <c r="I17" s="100"/>
      <c r="J17" s="99"/>
    </row>
    <row r="18" spans="1:10" ht="20.149999999999999" customHeight="1" x14ac:dyDescent="0.35">
      <c r="A18" s="99"/>
      <c r="B18" s="100"/>
      <c r="C18" s="9" t="s">
        <v>27</v>
      </c>
      <c r="D18" s="10"/>
      <c r="E18" s="11" t="s">
        <v>28</v>
      </c>
      <c r="F18" s="71"/>
      <c r="G18" s="71"/>
      <c r="H18" s="65"/>
      <c r="I18" s="100"/>
      <c r="J18" s="99"/>
    </row>
    <row r="19" spans="1:10" ht="20.149999999999999" customHeight="1" x14ac:dyDescent="0.35">
      <c r="A19" s="99"/>
      <c r="B19" s="100"/>
      <c r="C19" s="9" t="s">
        <v>29</v>
      </c>
      <c r="D19" s="10"/>
      <c r="E19" s="11" t="s">
        <v>30</v>
      </c>
      <c r="F19" s="71"/>
      <c r="G19" s="71"/>
      <c r="H19" s="65"/>
      <c r="I19" s="100"/>
      <c r="J19" s="99"/>
    </row>
    <row r="20" spans="1:10" ht="20.149999999999999" customHeight="1" x14ac:dyDescent="0.35">
      <c r="A20" s="99"/>
      <c r="B20" s="100"/>
      <c r="C20" s="9" t="s">
        <v>31</v>
      </c>
      <c r="D20" s="10"/>
      <c r="E20" s="11" t="s">
        <v>32</v>
      </c>
      <c r="F20" s="12">
        <f>SUM(F12:F14)+SUM(F16:F19)</f>
        <v>0</v>
      </c>
      <c r="G20" s="12">
        <f>SUM(G12:G14)+SUM(G16:G19)</f>
        <v>0</v>
      </c>
      <c r="H20" s="95"/>
      <c r="I20" s="100"/>
      <c r="J20" s="99"/>
    </row>
    <row r="21" spans="1:10" ht="25.4" customHeight="1" x14ac:dyDescent="0.35">
      <c r="A21" s="99"/>
      <c r="B21" s="100"/>
      <c r="C21" s="139" t="s">
        <v>33</v>
      </c>
      <c r="D21" s="140"/>
      <c r="E21" s="140"/>
      <c r="F21" s="140"/>
      <c r="G21" s="140"/>
      <c r="H21" s="141"/>
      <c r="I21" s="100"/>
      <c r="J21" s="99"/>
    </row>
    <row r="22" spans="1:10" ht="20.149999999999999" customHeight="1" x14ac:dyDescent="0.35">
      <c r="A22" s="99"/>
      <c r="B22" s="100"/>
      <c r="C22" s="9" t="s">
        <v>34</v>
      </c>
      <c r="D22" s="10"/>
      <c r="E22" s="11" t="s">
        <v>35</v>
      </c>
      <c r="F22" s="71"/>
      <c r="G22" s="71"/>
      <c r="H22" s="65"/>
      <c r="I22" s="100"/>
      <c r="J22" s="99"/>
    </row>
    <row r="23" spans="1:10" ht="20.149999999999999" customHeight="1" x14ac:dyDescent="0.35">
      <c r="A23" s="99"/>
      <c r="B23" s="100"/>
      <c r="C23" s="9" t="s">
        <v>36</v>
      </c>
      <c r="D23" s="10"/>
      <c r="E23" s="11" t="s">
        <v>37</v>
      </c>
      <c r="F23" s="71"/>
      <c r="G23" s="71"/>
      <c r="H23" s="65"/>
      <c r="I23" s="100"/>
      <c r="J23" s="99"/>
    </row>
    <row r="24" spans="1:10" ht="20.149999999999999" customHeight="1" x14ac:dyDescent="0.35">
      <c r="A24" s="99"/>
      <c r="B24" s="100"/>
      <c r="C24" s="9" t="s">
        <v>38</v>
      </c>
      <c r="D24" s="10"/>
      <c r="E24" s="11" t="s">
        <v>39</v>
      </c>
      <c r="F24" s="71"/>
      <c r="G24" s="71"/>
      <c r="H24" s="65"/>
      <c r="I24" s="100"/>
      <c r="J24" s="99"/>
    </row>
    <row r="25" spans="1:10" ht="20.149999999999999" customHeight="1" x14ac:dyDescent="0.35">
      <c r="A25" s="99"/>
      <c r="B25" s="100"/>
      <c r="C25" s="9" t="s">
        <v>40</v>
      </c>
      <c r="D25" s="10"/>
      <c r="E25" s="11" t="s">
        <v>41</v>
      </c>
      <c r="F25" s="71"/>
      <c r="G25" s="71"/>
      <c r="H25" s="65"/>
      <c r="I25" s="100"/>
      <c r="J25" s="99"/>
    </row>
    <row r="26" spans="1:10" ht="20.149999999999999" customHeight="1" x14ac:dyDescent="0.35">
      <c r="A26" s="99"/>
      <c r="B26" s="100"/>
      <c r="C26" s="9" t="s">
        <v>42</v>
      </c>
      <c r="D26" s="10"/>
      <c r="E26" s="11" t="s">
        <v>43</v>
      </c>
      <c r="F26" s="71"/>
      <c r="G26" s="71"/>
      <c r="H26" s="65"/>
      <c r="I26" s="100"/>
      <c r="J26" s="99"/>
    </row>
    <row r="27" spans="1:10" ht="20.149999999999999" customHeight="1" x14ac:dyDescent="0.35">
      <c r="A27" s="99"/>
      <c r="B27" s="100"/>
      <c r="C27" s="9" t="s">
        <v>44</v>
      </c>
      <c r="D27" s="10"/>
      <c r="E27" s="11" t="s">
        <v>45</v>
      </c>
      <c r="F27" s="71"/>
      <c r="G27" s="71"/>
      <c r="H27" s="65"/>
      <c r="I27" s="100"/>
      <c r="J27" s="99"/>
    </row>
    <row r="28" spans="1:10" ht="20.149999999999999" customHeight="1" x14ac:dyDescent="0.35">
      <c r="A28" s="99"/>
      <c r="B28" s="100"/>
      <c r="C28" s="9" t="s">
        <v>46</v>
      </c>
      <c r="D28" s="10"/>
      <c r="E28" s="11" t="s">
        <v>47</v>
      </c>
      <c r="F28" s="12">
        <f>F26-F27</f>
        <v>0</v>
      </c>
      <c r="G28" s="12">
        <f>G26-G27</f>
        <v>0</v>
      </c>
      <c r="H28" s="65"/>
      <c r="I28" s="100"/>
      <c r="J28" s="99"/>
    </row>
    <row r="29" spans="1:10" ht="20.149999999999999" customHeight="1" x14ac:dyDescent="0.35">
      <c r="A29" s="99"/>
      <c r="B29" s="100"/>
      <c r="C29" s="9" t="s">
        <v>48</v>
      </c>
      <c r="D29" s="10"/>
      <c r="E29" s="11" t="s">
        <v>49</v>
      </c>
      <c r="F29" s="71"/>
      <c r="G29" s="71"/>
      <c r="H29" s="65"/>
      <c r="I29" s="100"/>
      <c r="J29" s="99"/>
    </row>
    <row r="30" spans="1:10" ht="20.149999999999999" customHeight="1" x14ac:dyDescent="0.35">
      <c r="A30" s="99"/>
      <c r="B30" s="100"/>
      <c r="C30" s="9" t="s">
        <v>50</v>
      </c>
      <c r="D30" s="10"/>
      <c r="E30" s="11" t="s">
        <v>51</v>
      </c>
      <c r="F30" s="12">
        <f>SUM(F22:F25)+SUM(F28:F29)</f>
        <v>0</v>
      </c>
      <c r="G30" s="12">
        <f>SUM(G22:G25)+G28+G29</f>
        <v>0</v>
      </c>
      <c r="H30" s="65"/>
      <c r="I30" s="100"/>
      <c r="J30" s="99"/>
    </row>
    <row r="31" spans="1:10" ht="20.149999999999999" customHeight="1" thickBot="1" x14ac:dyDescent="0.4">
      <c r="A31" s="99"/>
      <c r="B31" s="100"/>
      <c r="C31" s="62" t="s">
        <v>52</v>
      </c>
      <c r="D31" s="13"/>
      <c r="E31" s="14" t="s">
        <v>53</v>
      </c>
      <c r="F31" s="15">
        <f>F20+F30</f>
        <v>0</v>
      </c>
      <c r="G31" s="15">
        <f>G20+G30</f>
        <v>0</v>
      </c>
      <c r="H31" s="65"/>
      <c r="I31" s="100"/>
      <c r="J31" s="99"/>
    </row>
    <row r="32" spans="1:10" ht="20.149999999999999" customHeight="1" thickBot="1" x14ac:dyDescent="0.4">
      <c r="A32" s="99"/>
      <c r="B32" s="100"/>
      <c r="D32" s="63"/>
      <c r="E32" s="16"/>
      <c r="F32" s="63"/>
      <c r="G32" s="63"/>
      <c r="H32" s="66"/>
      <c r="I32" s="100"/>
      <c r="J32" s="99"/>
    </row>
    <row r="33" spans="1:10" ht="20.149999999999999" customHeight="1" x14ac:dyDescent="0.35">
      <c r="A33" s="99"/>
      <c r="B33" s="100"/>
      <c r="C33" s="136" t="s">
        <v>54</v>
      </c>
      <c r="D33" s="137"/>
      <c r="E33" s="137"/>
      <c r="F33" s="137"/>
      <c r="G33" s="137"/>
      <c r="H33" s="138"/>
      <c r="I33" s="100"/>
      <c r="J33" s="99"/>
    </row>
    <row r="34" spans="1:10" ht="20.149999999999999" customHeight="1" x14ac:dyDescent="0.35">
      <c r="A34" s="99"/>
      <c r="B34" s="100"/>
      <c r="C34" s="139" t="s">
        <v>55</v>
      </c>
      <c r="D34" s="140"/>
      <c r="E34" s="140"/>
      <c r="F34" s="140"/>
      <c r="G34" s="140"/>
      <c r="H34" s="141"/>
      <c r="I34" s="100"/>
      <c r="J34" s="99"/>
    </row>
    <row r="35" spans="1:10" ht="20.149999999999999" customHeight="1" x14ac:dyDescent="0.35">
      <c r="A35" s="99"/>
      <c r="B35" s="100"/>
      <c r="C35" s="9" t="s">
        <v>56</v>
      </c>
      <c r="D35" s="10"/>
      <c r="E35" s="11" t="s">
        <v>57</v>
      </c>
      <c r="F35" s="71"/>
      <c r="G35" s="71"/>
      <c r="H35" s="65"/>
      <c r="I35" s="100"/>
      <c r="J35" s="99"/>
    </row>
    <row r="36" spans="1:10" ht="20.149999999999999" customHeight="1" x14ac:dyDescent="0.35">
      <c r="A36" s="99"/>
      <c r="B36" s="100"/>
      <c r="C36" s="9" t="s">
        <v>58</v>
      </c>
      <c r="D36" s="10"/>
      <c r="E36" s="11" t="s">
        <v>59</v>
      </c>
      <c r="F36" s="71"/>
      <c r="G36" s="71"/>
      <c r="H36" s="65"/>
      <c r="I36" s="100"/>
      <c r="J36" s="99"/>
    </row>
    <row r="37" spans="1:10" ht="20.149999999999999" customHeight="1" x14ac:dyDescent="0.35">
      <c r="A37" s="99"/>
      <c r="B37" s="100"/>
      <c r="C37" s="9" t="s">
        <v>60</v>
      </c>
      <c r="D37" s="10"/>
      <c r="E37" s="11" t="s">
        <v>61</v>
      </c>
      <c r="F37" s="71"/>
      <c r="G37" s="71"/>
      <c r="H37" s="65"/>
      <c r="I37" s="100"/>
      <c r="J37" s="99"/>
    </row>
    <row r="38" spans="1:10" ht="20.149999999999999" customHeight="1" x14ac:dyDescent="0.35">
      <c r="A38" s="99"/>
      <c r="B38" s="100"/>
      <c r="C38" s="9" t="s">
        <v>62</v>
      </c>
      <c r="D38" s="10"/>
      <c r="E38" s="11" t="s">
        <v>63</v>
      </c>
      <c r="F38" s="71"/>
      <c r="G38" s="71"/>
      <c r="H38" s="65"/>
      <c r="I38" s="100"/>
      <c r="J38" s="99"/>
    </row>
    <row r="39" spans="1:10" ht="20.149999999999999" customHeight="1" x14ac:dyDescent="0.35">
      <c r="A39" s="99"/>
      <c r="B39" s="100"/>
      <c r="C39" s="9" t="s">
        <v>64</v>
      </c>
      <c r="D39" s="10"/>
      <c r="E39" s="11" t="s">
        <v>65</v>
      </c>
      <c r="F39" s="12">
        <f>SUM(F35:F38)</f>
        <v>0</v>
      </c>
      <c r="G39" s="12">
        <f>SUM(G35:G38)</f>
        <v>0</v>
      </c>
      <c r="H39" s="95"/>
      <c r="I39" s="100"/>
      <c r="J39" s="99"/>
    </row>
    <row r="40" spans="1:10" ht="25.4" customHeight="1" x14ac:dyDescent="0.35">
      <c r="A40" s="99"/>
      <c r="B40" s="100"/>
      <c r="C40" s="139" t="s">
        <v>66</v>
      </c>
      <c r="D40" s="140"/>
      <c r="E40" s="140"/>
      <c r="F40" s="140"/>
      <c r="G40" s="140"/>
      <c r="H40" s="141"/>
      <c r="I40" s="100"/>
      <c r="J40" s="99"/>
    </row>
    <row r="41" spans="1:10" ht="20.149999999999999" customHeight="1" x14ac:dyDescent="0.35">
      <c r="A41" s="99"/>
      <c r="B41" s="100"/>
      <c r="C41" s="9" t="s">
        <v>67</v>
      </c>
      <c r="D41" s="10"/>
      <c r="E41" s="11" t="s">
        <v>68</v>
      </c>
      <c r="F41" s="71"/>
      <c r="G41" s="71"/>
      <c r="H41" s="65"/>
      <c r="I41" s="100"/>
      <c r="J41" s="99"/>
    </row>
    <row r="42" spans="1:10" ht="20.149999999999999" customHeight="1" x14ac:dyDescent="0.35">
      <c r="A42" s="99"/>
      <c r="B42" s="100"/>
      <c r="C42" s="9" t="s">
        <v>69</v>
      </c>
      <c r="D42" s="10"/>
      <c r="E42" s="11" t="s">
        <v>70</v>
      </c>
      <c r="F42" s="71"/>
      <c r="G42" s="71"/>
      <c r="H42" s="65"/>
      <c r="I42" s="100"/>
      <c r="J42" s="99"/>
    </row>
    <row r="43" spans="1:10" ht="20.149999999999999" customHeight="1" x14ac:dyDescent="0.35">
      <c r="A43" s="99"/>
      <c r="B43" s="100"/>
      <c r="C43" s="9" t="s">
        <v>71</v>
      </c>
      <c r="D43" s="10"/>
      <c r="E43" s="11" t="s">
        <v>72</v>
      </c>
      <c r="F43" s="71"/>
      <c r="G43" s="71"/>
      <c r="H43" s="65"/>
      <c r="I43" s="100"/>
      <c r="J43" s="99"/>
    </row>
    <row r="44" spans="1:10" ht="20.149999999999999" customHeight="1" x14ac:dyDescent="0.35">
      <c r="A44" s="99"/>
      <c r="B44" s="100"/>
      <c r="C44" s="9" t="s">
        <v>73</v>
      </c>
      <c r="D44" s="10"/>
      <c r="E44" s="11" t="s">
        <v>74</v>
      </c>
      <c r="F44" s="12">
        <f>SUM(F41:F43)</f>
        <v>0</v>
      </c>
      <c r="G44" s="12">
        <f>SUM(G41:G43)</f>
        <v>0</v>
      </c>
      <c r="H44" s="95"/>
      <c r="I44" s="100"/>
      <c r="J44" s="99"/>
    </row>
    <row r="45" spans="1:10" ht="20.149999999999999" customHeight="1" x14ac:dyDescent="0.35">
      <c r="A45" s="99"/>
      <c r="B45" s="100"/>
      <c r="C45" s="9" t="s">
        <v>75</v>
      </c>
      <c r="D45" s="10"/>
      <c r="E45" s="11" t="s">
        <v>76</v>
      </c>
      <c r="F45" s="12">
        <f>F39+F44</f>
        <v>0</v>
      </c>
      <c r="G45" s="12">
        <f>G39+G44</f>
        <v>0</v>
      </c>
      <c r="H45" s="95"/>
      <c r="I45" s="100"/>
      <c r="J45" s="99"/>
    </row>
    <row r="46" spans="1:10" ht="25.4" customHeight="1" x14ac:dyDescent="0.35">
      <c r="A46" s="99"/>
      <c r="B46" s="100"/>
      <c r="C46" s="139" t="s">
        <v>77</v>
      </c>
      <c r="D46" s="140"/>
      <c r="E46" s="140"/>
      <c r="F46" s="140"/>
      <c r="G46" s="140"/>
      <c r="H46" s="141"/>
      <c r="I46" s="100"/>
      <c r="J46" s="99"/>
    </row>
    <row r="47" spans="1:10" ht="20.149999999999999" customHeight="1" x14ac:dyDescent="0.35">
      <c r="A47" s="99"/>
      <c r="B47" s="100"/>
      <c r="C47" s="9" t="s">
        <v>78</v>
      </c>
      <c r="D47" s="10"/>
      <c r="E47" s="11" t="s">
        <v>79</v>
      </c>
      <c r="F47" s="71"/>
      <c r="G47" s="71"/>
      <c r="H47" s="65"/>
      <c r="I47" s="100"/>
      <c r="J47" s="99"/>
    </row>
    <row r="48" spans="1:10" ht="20.149999999999999" customHeight="1" x14ac:dyDescent="0.35">
      <c r="A48" s="99"/>
      <c r="B48" s="100"/>
      <c r="C48" s="9" t="s">
        <v>80</v>
      </c>
      <c r="D48" s="10"/>
      <c r="E48" s="11" t="s">
        <v>81</v>
      </c>
      <c r="F48" s="71"/>
      <c r="G48" s="71"/>
      <c r="H48" s="65"/>
      <c r="I48" s="100"/>
      <c r="J48" s="99"/>
    </row>
    <row r="49" spans="1:10" ht="20.149999999999999" customHeight="1" x14ac:dyDescent="0.35">
      <c r="A49" s="99"/>
      <c r="B49" s="100"/>
      <c r="C49" s="9" t="s">
        <v>82</v>
      </c>
      <c r="D49" s="10"/>
      <c r="E49" s="11" t="s">
        <v>83</v>
      </c>
      <c r="F49" s="71"/>
      <c r="G49" s="71"/>
      <c r="H49" s="65"/>
      <c r="I49" s="100"/>
      <c r="J49" s="99"/>
    </row>
    <row r="50" spans="1:10" ht="20.149999999999999" customHeight="1" x14ac:dyDescent="0.35">
      <c r="A50" s="99"/>
      <c r="B50" s="100"/>
      <c r="C50" s="9" t="s">
        <v>84</v>
      </c>
      <c r="D50" s="10"/>
      <c r="E50" s="11" t="s">
        <v>85</v>
      </c>
      <c r="F50" s="12">
        <f>SUM(F47:F49)</f>
        <v>0</v>
      </c>
      <c r="G50" s="12">
        <f>SUM(G47:G49)</f>
        <v>0</v>
      </c>
      <c r="H50" s="95"/>
      <c r="I50" s="100"/>
      <c r="J50" s="99"/>
    </row>
    <row r="51" spans="1:10" ht="20.149999999999999" customHeight="1" thickBot="1" x14ac:dyDescent="0.4">
      <c r="A51" s="99"/>
      <c r="B51" s="100"/>
      <c r="C51" s="62" t="s">
        <v>86</v>
      </c>
      <c r="D51" s="13"/>
      <c r="E51" s="14" t="s">
        <v>87</v>
      </c>
      <c r="F51" s="15">
        <f>F45+F50</f>
        <v>0</v>
      </c>
      <c r="G51" s="15">
        <f>G45+G50</f>
        <v>0</v>
      </c>
      <c r="H51" s="96"/>
      <c r="I51" s="100"/>
      <c r="J51" s="99"/>
    </row>
    <row r="52" spans="1:10" ht="20.149999999999999" customHeight="1" thickBot="1" x14ac:dyDescent="0.4">
      <c r="A52" s="99"/>
      <c r="B52" s="100"/>
      <c r="D52" s="63"/>
      <c r="E52" s="16"/>
      <c r="F52" s="63"/>
      <c r="G52" s="63"/>
      <c r="H52" s="66"/>
      <c r="I52" s="100"/>
      <c r="J52" s="99"/>
    </row>
    <row r="53" spans="1:10" ht="32.25" customHeight="1" thickBot="1" x14ac:dyDescent="0.4">
      <c r="A53" s="99"/>
      <c r="B53" s="100"/>
      <c r="C53" s="7"/>
      <c r="D53" s="8"/>
      <c r="E53" s="94" t="s">
        <v>88</v>
      </c>
      <c r="F53" s="67" t="s">
        <v>11</v>
      </c>
      <c r="G53" s="67" t="s">
        <v>12</v>
      </c>
      <c r="H53" s="68" t="s">
        <v>13</v>
      </c>
      <c r="I53" s="100"/>
      <c r="J53" s="99"/>
    </row>
    <row r="54" spans="1:10" ht="20.149999999999999" customHeight="1" x14ac:dyDescent="0.35">
      <c r="A54" s="99"/>
      <c r="B54" s="100"/>
      <c r="C54" s="136" t="s">
        <v>89</v>
      </c>
      <c r="D54" s="137"/>
      <c r="E54" s="137"/>
      <c r="F54" s="137"/>
      <c r="G54" s="137"/>
      <c r="H54" s="138"/>
      <c r="I54" s="100"/>
      <c r="J54" s="99"/>
    </row>
    <row r="55" spans="1:10" ht="20.149999999999999" customHeight="1" x14ac:dyDescent="0.35">
      <c r="A55" s="99"/>
      <c r="B55" s="100"/>
      <c r="C55" s="9" t="s">
        <v>90</v>
      </c>
      <c r="D55" s="10"/>
      <c r="E55" s="11" t="s">
        <v>91</v>
      </c>
      <c r="F55" s="71"/>
      <c r="G55" s="71"/>
      <c r="H55" s="65"/>
      <c r="I55" s="100"/>
      <c r="J55" s="99"/>
    </row>
    <row r="56" spans="1:10" ht="20.149999999999999" customHeight="1" x14ac:dyDescent="0.35">
      <c r="A56" s="99"/>
      <c r="B56" s="100"/>
      <c r="C56" s="9" t="s">
        <v>92</v>
      </c>
      <c r="D56" s="10"/>
      <c r="E56" s="11" t="s">
        <v>93</v>
      </c>
      <c r="F56" s="71"/>
      <c r="G56" s="71"/>
      <c r="H56" s="65"/>
      <c r="I56" s="100"/>
      <c r="J56" s="99"/>
    </row>
    <row r="57" spans="1:10" ht="20.149999999999999" customHeight="1" x14ac:dyDescent="0.35">
      <c r="A57" s="99"/>
      <c r="B57" s="100"/>
      <c r="C57" s="9" t="s">
        <v>94</v>
      </c>
      <c r="D57" s="10"/>
      <c r="E57" s="11" t="s">
        <v>95</v>
      </c>
      <c r="F57" s="71"/>
      <c r="G57" s="71"/>
      <c r="H57" s="65"/>
      <c r="I57" s="100"/>
      <c r="J57" s="99"/>
    </row>
    <row r="58" spans="1:10" ht="20.149999999999999" customHeight="1" x14ac:dyDescent="0.35">
      <c r="A58" s="99"/>
      <c r="B58" s="100"/>
      <c r="C58" s="9" t="s">
        <v>96</v>
      </c>
      <c r="D58" s="10"/>
      <c r="E58" s="11" t="s">
        <v>97</v>
      </c>
      <c r="F58" s="71"/>
      <c r="G58" s="71"/>
      <c r="H58" s="65"/>
      <c r="I58" s="100"/>
      <c r="J58" s="99"/>
    </row>
    <row r="59" spans="1:10" ht="20.149999999999999" customHeight="1" x14ac:dyDescent="0.35">
      <c r="A59" s="99"/>
      <c r="B59" s="100"/>
      <c r="C59" s="9" t="s">
        <v>98</v>
      </c>
      <c r="D59" s="10"/>
      <c r="E59" s="11" t="s">
        <v>99</v>
      </c>
      <c r="F59" s="71"/>
      <c r="G59" s="71"/>
      <c r="H59" s="65"/>
      <c r="I59" s="100"/>
      <c r="J59" s="99"/>
    </row>
    <row r="60" spans="1:10" ht="20.149999999999999" customHeight="1" x14ac:dyDescent="0.35">
      <c r="A60" s="99"/>
      <c r="B60" s="100"/>
      <c r="C60" s="9" t="s">
        <v>100</v>
      </c>
      <c r="D60" s="10"/>
      <c r="E60" s="11" t="s">
        <v>101</v>
      </c>
      <c r="F60" s="12">
        <f>SUM(F55:F59)</f>
        <v>0</v>
      </c>
      <c r="G60" s="12">
        <f>SUM(G55:G59)</f>
        <v>0</v>
      </c>
      <c r="H60" s="95"/>
      <c r="I60" s="100"/>
      <c r="J60" s="99"/>
    </row>
    <row r="61" spans="1:10" ht="25.4" customHeight="1" x14ac:dyDescent="0.35">
      <c r="A61" s="99"/>
      <c r="B61" s="100"/>
      <c r="C61" s="139" t="s">
        <v>102</v>
      </c>
      <c r="D61" s="140"/>
      <c r="E61" s="140"/>
      <c r="F61" s="140"/>
      <c r="G61" s="140"/>
      <c r="H61" s="141"/>
      <c r="I61" s="100"/>
      <c r="J61" s="99"/>
    </row>
    <row r="62" spans="1:10" ht="20.149999999999999" customHeight="1" x14ac:dyDescent="0.35">
      <c r="A62" s="99"/>
      <c r="B62" s="100"/>
      <c r="C62" s="9" t="s">
        <v>103</v>
      </c>
      <c r="D62" s="10"/>
      <c r="E62" s="11" t="s">
        <v>104</v>
      </c>
      <c r="F62" s="71"/>
      <c r="G62" s="71"/>
      <c r="H62" s="65"/>
      <c r="I62" s="100"/>
      <c r="J62" s="99"/>
    </row>
    <row r="63" spans="1:10" ht="20.149999999999999" customHeight="1" x14ac:dyDescent="0.35">
      <c r="A63" s="99"/>
      <c r="B63" s="100"/>
      <c r="C63" s="9" t="s">
        <v>105</v>
      </c>
      <c r="D63" s="10"/>
      <c r="E63" s="11" t="s">
        <v>106</v>
      </c>
      <c r="F63" s="71"/>
      <c r="G63" s="71"/>
      <c r="H63" s="65"/>
      <c r="I63" s="100"/>
      <c r="J63" s="99"/>
    </row>
    <row r="64" spans="1:10" ht="20.149999999999999" customHeight="1" x14ac:dyDescent="0.35">
      <c r="A64" s="99"/>
      <c r="B64" s="100"/>
      <c r="C64" s="9" t="s">
        <v>107</v>
      </c>
      <c r="D64" s="10"/>
      <c r="E64" s="11" t="s">
        <v>108</v>
      </c>
      <c r="F64" s="71"/>
      <c r="G64" s="71"/>
      <c r="H64" s="65"/>
      <c r="I64" s="100"/>
      <c r="J64" s="99"/>
    </row>
    <row r="65" spans="1:10" ht="20.149999999999999" customHeight="1" x14ac:dyDescent="0.35">
      <c r="A65" s="99"/>
      <c r="B65" s="100"/>
      <c r="C65" s="9" t="s">
        <v>109</v>
      </c>
      <c r="D65" s="10"/>
      <c r="E65" s="11" t="s">
        <v>110</v>
      </c>
      <c r="F65" s="71"/>
      <c r="G65" s="71"/>
      <c r="H65" s="65"/>
      <c r="I65" s="100"/>
      <c r="J65" s="99"/>
    </row>
    <row r="66" spans="1:10" ht="20.149999999999999" customHeight="1" x14ac:dyDescent="0.35">
      <c r="A66" s="99"/>
      <c r="B66" s="100"/>
      <c r="C66" s="9" t="s">
        <v>111</v>
      </c>
      <c r="D66" s="10"/>
      <c r="E66" s="11" t="s">
        <v>112</v>
      </c>
      <c r="F66" s="71"/>
      <c r="G66" s="71"/>
      <c r="H66" s="65"/>
      <c r="I66" s="100"/>
      <c r="J66" s="99"/>
    </row>
    <row r="67" spans="1:10" ht="20.149999999999999" customHeight="1" x14ac:dyDescent="0.35">
      <c r="A67" s="99"/>
      <c r="B67" s="100"/>
      <c r="C67" s="9" t="s">
        <v>113</v>
      </c>
      <c r="D67" s="10"/>
      <c r="E67" s="11" t="s">
        <v>114</v>
      </c>
      <c r="F67" s="12">
        <f>SUM(F62:F66)</f>
        <v>0</v>
      </c>
      <c r="G67" s="12">
        <f>SUM(G62:G66)</f>
        <v>0</v>
      </c>
      <c r="H67" s="95"/>
      <c r="I67" s="100"/>
      <c r="J67" s="99"/>
    </row>
    <row r="68" spans="1:10" ht="20.149999999999999" customHeight="1" x14ac:dyDescent="0.35">
      <c r="A68" s="99"/>
      <c r="B68" s="100"/>
      <c r="C68" s="9" t="s">
        <v>115</v>
      </c>
      <c r="D68" s="10"/>
      <c r="E68" s="11" t="s">
        <v>116</v>
      </c>
      <c r="F68" s="12">
        <f>F60+F67</f>
        <v>0</v>
      </c>
      <c r="G68" s="12">
        <f>G60+G67</f>
        <v>0</v>
      </c>
      <c r="H68" s="95"/>
      <c r="I68" s="100"/>
      <c r="J68" s="99"/>
    </row>
    <row r="69" spans="1:10" ht="25.4" customHeight="1" x14ac:dyDescent="0.35">
      <c r="A69" s="99"/>
      <c r="B69" s="100"/>
      <c r="C69" s="139" t="s">
        <v>117</v>
      </c>
      <c r="D69" s="140"/>
      <c r="E69" s="140"/>
      <c r="F69" s="140"/>
      <c r="G69" s="140"/>
      <c r="H69" s="141"/>
      <c r="I69" s="100"/>
      <c r="J69" s="99"/>
    </row>
    <row r="70" spans="1:10" ht="20.149999999999999" customHeight="1" x14ac:dyDescent="0.35">
      <c r="A70" s="99"/>
      <c r="B70" s="100"/>
      <c r="C70" s="9" t="s">
        <v>118</v>
      </c>
      <c r="D70" s="10"/>
      <c r="E70" s="11" t="s">
        <v>119</v>
      </c>
      <c r="F70" s="71"/>
      <c r="G70" s="71"/>
      <c r="H70" s="65"/>
      <c r="I70" s="100"/>
      <c r="J70" s="99"/>
    </row>
    <row r="71" spans="1:10" ht="20.149999999999999" customHeight="1" x14ac:dyDescent="0.35">
      <c r="A71" s="99"/>
      <c r="B71" s="100"/>
      <c r="C71" s="9" t="s">
        <v>120</v>
      </c>
      <c r="D71" s="10"/>
      <c r="E71" s="11" t="s">
        <v>121</v>
      </c>
      <c r="F71" s="71"/>
      <c r="G71" s="71"/>
      <c r="H71" s="65"/>
      <c r="I71" s="100"/>
      <c r="J71" s="99"/>
    </row>
    <row r="72" spans="1:10" ht="20.149999999999999" customHeight="1" x14ac:dyDescent="0.35">
      <c r="A72" s="99"/>
      <c r="B72" s="100"/>
      <c r="C72" s="9" t="s">
        <v>122</v>
      </c>
      <c r="D72" s="10"/>
      <c r="E72" s="11" t="s">
        <v>123</v>
      </c>
      <c r="F72" s="71"/>
      <c r="G72" s="71"/>
      <c r="H72" s="65"/>
      <c r="I72" s="100"/>
      <c r="J72" s="99"/>
    </row>
    <row r="73" spans="1:10" ht="20.149999999999999" customHeight="1" x14ac:dyDescent="0.35">
      <c r="A73" s="99"/>
      <c r="B73" s="100"/>
      <c r="C73" s="9" t="s">
        <v>124</v>
      </c>
      <c r="D73" s="10"/>
      <c r="E73" s="11" t="s">
        <v>125</v>
      </c>
      <c r="F73" s="71"/>
      <c r="G73" s="71"/>
      <c r="H73" s="65"/>
      <c r="I73" s="100"/>
      <c r="J73" s="99"/>
    </row>
    <row r="74" spans="1:10" ht="20.149999999999999" customHeight="1" x14ac:dyDescent="0.35">
      <c r="A74" s="99"/>
      <c r="B74" s="100"/>
      <c r="C74" s="9" t="s">
        <v>126</v>
      </c>
      <c r="D74" s="10"/>
      <c r="E74" s="11" t="s">
        <v>127</v>
      </c>
      <c r="F74" s="71"/>
      <c r="G74" s="71"/>
      <c r="H74" s="65"/>
      <c r="I74" s="100"/>
      <c r="J74" s="99"/>
    </row>
    <row r="75" spans="1:10" ht="20.149999999999999" customHeight="1" x14ac:dyDescent="0.35">
      <c r="A75" s="99"/>
      <c r="B75" s="100"/>
      <c r="C75" s="9" t="s">
        <v>128</v>
      </c>
      <c r="D75" s="10"/>
      <c r="E75" s="11" t="s">
        <v>129</v>
      </c>
      <c r="F75" s="71"/>
      <c r="G75" s="71"/>
      <c r="H75" s="65"/>
      <c r="I75" s="100"/>
      <c r="J75" s="99"/>
    </row>
    <row r="76" spans="1:10" ht="20.149999999999999" customHeight="1" x14ac:dyDescent="0.35">
      <c r="A76" s="99"/>
      <c r="B76" s="100"/>
      <c r="C76" s="9" t="s">
        <v>130</v>
      </c>
      <c r="D76" s="10"/>
      <c r="E76" s="11" t="s">
        <v>131</v>
      </c>
      <c r="F76" s="12">
        <f>SUM(F70:F75)</f>
        <v>0</v>
      </c>
      <c r="G76" s="12">
        <f>SUM(G70:G75)</f>
        <v>0</v>
      </c>
      <c r="H76" s="95"/>
      <c r="I76" s="100"/>
      <c r="J76" s="99"/>
    </row>
    <row r="77" spans="1:10" ht="20.149999999999999" customHeight="1" x14ac:dyDescent="0.35">
      <c r="A77" s="99"/>
      <c r="B77" s="100"/>
      <c r="C77" s="9" t="s">
        <v>132</v>
      </c>
      <c r="D77" s="10"/>
      <c r="E77" s="11" t="s">
        <v>133</v>
      </c>
      <c r="F77" s="12">
        <f>F68-F76</f>
        <v>0</v>
      </c>
      <c r="G77" s="12">
        <f>G68-G76</f>
        <v>0</v>
      </c>
      <c r="H77" s="95"/>
      <c r="I77" s="100"/>
      <c r="J77" s="99"/>
    </row>
    <row r="78" spans="1:10" ht="25.4" customHeight="1" x14ac:dyDescent="0.35">
      <c r="A78" s="99"/>
      <c r="B78" s="100"/>
      <c r="C78" s="139" t="s">
        <v>134</v>
      </c>
      <c r="D78" s="140"/>
      <c r="E78" s="140"/>
      <c r="F78" s="140"/>
      <c r="G78" s="140"/>
      <c r="H78" s="141"/>
      <c r="I78" s="100"/>
      <c r="J78" s="99"/>
    </row>
    <row r="79" spans="1:10" ht="20.149999999999999" customHeight="1" x14ac:dyDescent="0.35">
      <c r="A79" s="99"/>
      <c r="B79" s="100"/>
      <c r="C79" s="9" t="s">
        <v>135</v>
      </c>
      <c r="D79" s="10"/>
      <c r="E79" s="11" t="s">
        <v>136</v>
      </c>
      <c r="F79" s="71"/>
      <c r="G79" s="71"/>
      <c r="H79" s="65"/>
      <c r="I79" s="100"/>
      <c r="J79" s="99"/>
    </row>
    <row r="80" spans="1:10" ht="20.149999999999999" customHeight="1" x14ac:dyDescent="0.35">
      <c r="A80" s="99"/>
      <c r="B80" s="100"/>
      <c r="C80" s="9" t="s">
        <v>137</v>
      </c>
      <c r="D80" s="10"/>
      <c r="E80" s="11" t="s">
        <v>138</v>
      </c>
      <c r="F80" s="71"/>
      <c r="G80" s="71"/>
      <c r="H80" s="65"/>
      <c r="I80" s="100"/>
      <c r="J80" s="99"/>
    </row>
    <row r="81" spans="1:10" ht="20.149999999999999" customHeight="1" x14ac:dyDescent="0.35">
      <c r="A81" s="99"/>
      <c r="B81" s="100"/>
      <c r="C81" s="9" t="s">
        <v>139</v>
      </c>
      <c r="D81" s="10"/>
      <c r="E81" s="11" t="s">
        <v>140</v>
      </c>
      <c r="F81" s="12">
        <f>F77+F79+F80</f>
        <v>0</v>
      </c>
      <c r="G81" s="12">
        <f>G77+G79+G80</f>
        <v>0</v>
      </c>
      <c r="H81" s="65"/>
      <c r="I81" s="100"/>
      <c r="J81" s="99"/>
    </row>
    <row r="82" spans="1:10" ht="20.149999999999999" customHeight="1" x14ac:dyDescent="0.35">
      <c r="A82" s="99"/>
      <c r="B82" s="100"/>
      <c r="C82" s="9" t="s">
        <v>141</v>
      </c>
      <c r="D82" s="10"/>
      <c r="E82" s="11" t="s">
        <v>142</v>
      </c>
      <c r="F82" s="71"/>
      <c r="G82" s="71"/>
      <c r="H82" s="65"/>
      <c r="I82" s="100"/>
      <c r="J82" s="99"/>
    </row>
    <row r="83" spans="1:10" ht="20.149999999999999" customHeight="1" x14ac:dyDescent="0.35">
      <c r="A83" s="99"/>
      <c r="B83" s="100"/>
      <c r="C83" s="9" t="s">
        <v>143</v>
      </c>
      <c r="D83" s="10"/>
      <c r="E83" s="11" t="s">
        <v>144</v>
      </c>
      <c r="F83" s="71"/>
      <c r="G83" s="71"/>
      <c r="H83" s="65"/>
      <c r="I83" s="100"/>
      <c r="J83" s="99"/>
    </row>
    <row r="84" spans="1:10" ht="20.149999999999999" customHeight="1" thickBot="1" x14ac:dyDescent="0.4">
      <c r="A84" s="99"/>
      <c r="B84" s="100"/>
      <c r="C84" s="62" t="s">
        <v>145</v>
      </c>
      <c r="D84" s="13"/>
      <c r="E84" s="14" t="s">
        <v>146</v>
      </c>
      <c r="F84" s="15">
        <f>SUM(F81:F83)</f>
        <v>0</v>
      </c>
      <c r="G84" s="15">
        <f>SUM(G81:G83)</f>
        <v>0</v>
      </c>
      <c r="H84" s="96"/>
      <c r="I84" s="100"/>
      <c r="J84" s="99"/>
    </row>
    <row r="85" spans="1:10" ht="20.149999999999999" hidden="1" customHeight="1" x14ac:dyDescent="0.35">
      <c r="A85" s="99"/>
      <c r="B85" s="100"/>
      <c r="C85" s="139" t="s">
        <v>147</v>
      </c>
      <c r="D85" s="140"/>
      <c r="E85" s="140"/>
      <c r="F85" s="152"/>
      <c r="G85" s="152"/>
      <c r="H85" s="141"/>
      <c r="I85" s="98"/>
      <c r="J85" s="97"/>
    </row>
    <row r="86" spans="1:10" ht="20.149999999999999" hidden="1" customHeight="1" x14ac:dyDescent="0.35">
      <c r="A86" s="99"/>
      <c r="B86" s="100"/>
      <c r="C86" s="110" t="s">
        <v>148</v>
      </c>
      <c r="D86" s="111"/>
      <c r="E86" s="112"/>
      <c r="F86" s="87" t="str">
        <f>IFERROR((F60/F76)/F68, " ")</f>
        <v xml:space="preserve"> </v>
      </c>
      <c r="G86" s="84"/>
      <c r="H86" s="65"/>
      <c r="I86" s="98"/>
      <c r="J86" s="97"/>
    </row>
    <row r="87" spans="1:10" ht="20.149999999999999" hidden="1" customHeight="1" x14ac:dyDescent="0.35">
      <c r="A87" s="99"/>
      <c r="B87" s="100"/>
      <c r="C87" s="119" t="s">
        <v>149</v>
      </c>
      <c r="D87" s="120"/>
      <c r="E87" s="121"/>
      <c r="F87" s="88" t="str">
        <f>IFERROR((F67/F68)," ")</f>
        <v xml:space="preserve"> </v>
      </c>
      <c r="G87" s="85"/>
      <c r="H87" s="65"/>
      <c r="I87" s="98"/>
      <c r="J87" s="97"/>
    </row>
    <row r="88" spans="1:10" ht="20.149999999999999" hidden="1" customHeight="1" x14ac:dyDescent="0.35">
      <c r="A88" s="99"/>
      <c r="B88" s="100"/>
      <c r="C88" s="119" t="s">
        <v>150</v>
      </c>
      <c r="D88" s="120"/>
      <c r="E88" s="121"/>
      <c r="F88" s="87" t="str">
        <f>IFERROR((F77/F68), " ")</f>
        <v xml:space="preserve"> </v>
      </c>
      <c r="G88" s="86"/>
      <c r="H88" s="65"/>
      <c r="I88" s="98"/>
      <c r="J88" s="97"/>
    </row>
    <row r="89" spans="1:10" ht="20.149999999999999" hidden="1" customHeight="1" x14ac:dyDescent="0.35">
      <c r="A89" s="99"/>
      <c r="B89" s="100"/>
      <c r="C89" s="113" t="s">
        <v>151</v>
      </c>
      <c r="D89" s="114"/>
      <c r="E89" s="115"/>
      <c r="F89" s="89" t="str">
        <f>IFERROR((F20/F39), " ")</f>
        <v xml:space="preserve"> </v>
      </c>
      <c r="G89" s="86"/>
      <c r="H89" s="65"/>
      <c r="I89" s="98"/>
      <c r="J89" s="97"/>
    </row>
    <row r="90" spans="1:10" ht="20.149999999999999" hidden="1" customHeight="1" x14ac:dyDescent="0.35">
      <c r="A90" s="99"/>
      <c r="B90" s="100"/>
      <c r="C90" s="119" t="s">
        <v>152</v>
      </c>
      <c r="D90" s="120"/>
      <c r="E90" s="121"/>
      <c r="F90" s="90" t="str">
        <f>IFERROR((F16/(F55/365))," ")</f>
        <v xml:space="preserve"> </v>
      </c>
      <c r="G90" s="86"/>
      <c r="H90" s="65"/>
      <c r="I90" s="98"/>
      <c r="J90" s="97"/>
    </row>
    <row r="91" spans="1:10" ht="20.149999999999999" hidden="1" customHeight="1" x14ac:dyDescent="0.35">
      <c r="A91" s="99"/>
      <c r="B91" s="100"/>
      <c r="C91" s="119" t="s">
        <v>153</v>
      </c>
      <c r="D91" s="120"/>
      <c r="E91" s="121"/>
      <c r="F91" s="89" t="str">
        <f>IFERROR((F39-F36)/((F76-F71)/365)," ")</f>
        <v xml:space="preserve"> </v>
      </c>
      <c r="G91" s="86"/>
      <c r="H91" s="65"/>
      <c r="I91" s="98"/>
      <c r="J91" s="97"/>
    </row>
    <row r="92" spans="1:10" ht="20.149999999999999" hidden="1" customHeight="1" x14ac:dyDescent="0.35">
      <c r="A92" s="99"/>
      <c r="B92" s="100"/>
      <c r="C92" s="116" t="s">
        <v>154</v>
      </c>
      <c r="D92" s="117"/>
      <c r="E92" s="118"/>
      <c r="F92" s="90" t="str">
        <f>IFERROR(((F77+F71+F72)/(F72+F35))," ")</f>
        <v xml:space="preserve"> </v>
      </c>
      <c r="G92" s="86"/>
      <c r="H92" s="65"/>
      <c r="I92" s="98"/>
      <c r="J92" s="97"/>
    </row>
    <row r="93" spans="1:10" ht="20.149999999999999" hidden="1" customHeight="1" x14ac:dyDescent="0.35">
      <c r="A93" s="99"/>
      <c r="B93" s="100"/>
      <c r="C93" s="119" t="s">
        <v>155</v>
      </c>
      <c r="D93" s="120"/>
      <c r="E93" s="121"/>
      <c r="F93" s="90" t="str">
        <f>IFERROR((F77+F71)/(F39+F41), " ")</f>
        <v xml:space="preserve"> </v>
      </c>
      <c r="G93" s="72"/>
      <c r="H93" s="65"/>
      <c r="I93" s="98"/>
      <c r="J93" s="97"/>
    </row>
    <row r="94" spans="1:10" ht="20.149999999999999" hidden="1" customHeight="1" x14ac:dyDescent="0.35">
      <c r="A94" s="99"/>
      <c r="B94" s="100"/>
      <c r="C94" s="110" t="s">
        <v>156</v>
      </c>
      <c r="D94" s="111"/>
      <c r="E94" s="112"/>
      <c r="F94" s="89" t="str">
        <f>IFERROR(F50/F31," ")</f>
        <v xml:space="preserve"> </v>
      </c>
      <c r="G94" s="72"/>
      <c r="H94" s="65"/>
      <c r="I94" s="98"/>
      <c r="J94" s="97"/>
    </row>
    <row r="95" spans="1:10" ht="20.149999999999999" hidden="1" customHeight="1" x14ac:dyDescent="0.35">
      <c r="A95" s="99"/>
      <c r="B95" s="100"/>
      <c r="C95" s="119" t="s">
        <v>157</v>
      </c>
      <c r="D95" s="120"/>
      <c r="E95" s="121"/>
      <c r="F95" s="89" t="str">
        <f>IFERROR(F27/F71, " ")</f>
        <v xml:space="preserve"> </v>
      </c>
      <c r="G95" s="72"/>
      <c r="H95" s="65"/>
      <c r="I95" s="98"/>
      <c r="J95" s="97"/>
    </row>
    <row r="96" spans="1:10" ht="20.149999999999999" hidden="1" customHeight="1" thickBot="1" x14ac:dyDescent="0.4">
      <c r="A96" s="99"/>
      <c r="B96" s="100"/>
      <c r="C96" s="126" t="s">
        <v>158</v>
      </c>
      <c r="D96" s="127"/>
      <c r="E96" s="128"/>
      <c r="F96" s="105" t="str">
        <f>IFERROR(((F60-F76)/F60), " ")</f>
        <v xml:space="preserve"> </v>
      </c>
      <c r="G96" s="92"/>
      <c r="H96" s="91"/>
      <c r="I96" s="98"/>
      <c r="J96" s="97"/>
    </row>
    <row r="97" spans="1:10" ht="20.149999999999999" customHeight="1" x14ac:dyDescent="0.35">
      <c r="A97" s="99"/>
      <c r="B97" s="100"/>
      <c r="C97" s="102"/>
      <c r="D97" s="103"/>
      <c r="E97" s="103"/>
      <c r="F97" s="103"/>
      <c r="G97" s="103"/>
      <c r="H97" s="103"/>
      <c r="I97" s="100"/>
      <c r="J97" s="99"/>
    </row>
    <row r="98" spans="1:10" ht="20.149999999999999" customHeight="1" x14ac:dyDescent="0.35">
      <c r="A98" s="99"/>
      <c r="B98" s="99"/>
      <c r="C98" s="104"/>
      <c r="D98" s="99"/>
      <c r="E98" s="99"/>
      <c r="F98" s="99"/>
      <c r="G98" s="99"/>
      <c r="H98" s="99"/>
      <c r="I98" s="99"/>
      <c r="J98" s="99"/>
    </row>
    <row r="99" spans="1:10" ht="20.149999999999999" customHeight="1" x14ac:dyDescent="0.35"/>
    <row r="100" spans="1:10" ht="20.149999999999999" customHeight="1" x14ac:dyDescent="0.35"/>
    <row r="101" spans="1:10" ht="20.149999999999999" customHeight="1" x14ac:dyDescent="0.35"/>
    <row r="102" spans="1:10" ht="20.149999999999999" customHeight="1" x14ac:dyDescent="0.35"/>
    <row r="103" spans="1:10" ht="20.149999999999999" customHeight="1" x14ac:dyDescent="0.35">
      <c r="D103" s="124"/>
      <c r="E103" s="125"/>
      <c r="F103" s="125"/>
    </row>
    <row r="104" spans="1:10" ht="50.15" customHeight="1" x14ac:dyDescent="0.35">
      <c r="D104" s="122"/>
      <c r="E104" s="123"/>
      <c r="F104" s="123"/>
      <c r="G104" s="123"/>
    </row>
  </sheetData>
  <sheetProtection algorithmName="SHA-512" hashValue="wqObyRDoQ/tcovJtcfnflr4wcneOA+mMWbcrhTnD70BsxmgGjoDjiO6knxVYoUrmlxXjsqfQy77QUsJtHJxzaw==" saltValue="zBbqWfZaCMhVKTM7cvhizQ==" spinCount="100000" sheet="1" objects="1" scenarios="1"/>
  <mergeCells count="34">
    <mergeCell ref="C33:H33"/>
    <mergeCell ref="A1:J1"/>
    <mergeCell ref="C3:H3"/>
    <mergeCell ref="F4:H4"/>
    <mergeCell ref="C5:D6"/>
    <mergeCell ref="E5:E6"/>
    <mergeCell ref="F5:H5"/>
    <mergeCell ref="F6:H6"/>
    <mergeCell ref="F7:H7"/>
    <mergeCell ref="C10:H10"/>
    <mergeCell ref="C11:H11"/>
    <mergeCell ref="C15:H15"/>
    <mergeCell ref="C21:H21"/>
    <mergeCell ref="C89:E89"/>
    <mergeCell ref="C34:H34"/>
    <mergeCell ref="C40:H40"/>
    <mergeCell ref="C46:H46"/>
    <mergeCell ref="C54:H54"/>
    <mergeCell ref="C61:H61"/>
    <mergeCell ref="C69:H69"/>
    <mergeCell ref="C78:H78"/>
    <mergeCell ref="C85:H85"/>
    <mergeCell ref="C86:E86"/>
    <mergeCell ref="C87:E87"/>
    <mergeCell ref="C88:E88"/>
    <mergeCell ref="C96:E96"/>
    <mergeCell ref="D103:F103"/>
    <mergeCell ref="D104:G104"/>
    <mergeCell ref="C90:E90"/>
    <mergeCell ref="C91:E91"/>
    <mergeCell ref="C92:E92"/>
    <mergeCell ref="C93:E93"/>
    <mergeCell ref="C94:E94"/>
    <mergeCell ref="C95:E95"/>
  </mergeCells>
  <conditionalFormatting sqref="F86">
    <cfRule type="containsErrors" dxfId="8" priority="1">
      <formula>ISERROR(F86)</formula>
    </cfRule>
    <cfRule type="containsErrors" dxfId="7" priority="2">
      <formula>ISERROR(F86)</formula>
    </cfRule>
    <cfRule type="cellIs" dxfId="6" priority="3" operator="equal">
      <formula>0</formula>
    </cfRule>
  </conditionalFormatting>
  <dataValidations count="1">
    <dataValidation type="whole" allowBlank="1" showErrorMessage="1" error="Please enter whole numbers only." sqref="F12:G14 F16:G19 F22:G27 F29:G29 F35:G38 F41:G43 F47:G49 F62:G66 F79:G80 F82:G83 F70:G75 F55:G59" xr:uid="{264E44F4-B4DC-4AAB-955A-0EFBAD54A5F3}">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6" id="{810780FC-A2FE-4750-9543-FE1F7F1DD582}">
            <xm:f>'System Data'!$A$6</xm:f>
            <x14:dxf>
              <font>
                <color theme="0"/>
              </font>
            </x14:dxf>
          </x14:cfRule>
          <xm:sqref>E4</xm:sqref>
        </x14:conditionalFormatting>
        <x14:conditionalFormatting xmlns:xm="http://schemas.microsoft.com/office/excel/2006/main">
          <x14:cfRule type="expression" priority="5" id="{394C5950-F6D0-47EA-ACCB-242325E0F657}">
            <xm:f>'System Data'!$A$7</xm:f>
            <x14:dxf>
              <font>
                <color theme="0"/>
              </font>
            </x14:dxf>
          </x14:cfRule>
          <xm:sqref>E5</xm:sqref>
        </x14:conditionalFormatting>
        <x14:conditionalFormatting xmlns:xm="http://schemas.microsoft.com/office/excel/2006/main">
          <x14:cfRule type="expression" priority="4" id="{F92C610B-602B-4BCA-88DE-4A9E506555A6}">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B631DA5-BE1D-46F8-9DAA-2078CB65B16D}">
          <x14:formula1>
            <xm:f>Sheet1!$A$1:$A$4</xm:f>
          </x14:formula1>
          <xm:sqref>F5:H5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9739-7795-4EC5-9708-DC0D2A6B0084}">
  <sheetPr>
    <pageSetUpPr fitToPage="1"/>
  </sheetPr>
  <dimension ref="A1:J104"/>
  <sheetViews>
    <sheetView zoomScale="80" zoomScaleNormal="80" workbookViewId="0">
      <selection activeCell="C3" sqref="C3:H3"/>
    </sheetView>
  </sheetViews>
  <sheetFormatPr defaultColWidth="9.453125" defaultRowHeight="15.5" x14ac:dyDescent="0.35"/>
  <cols>
    <col min="1" max="2" width="4.453125" style="5" customWidth="1"/>
    <col min="3" max="3" width="9.54296875" style="17" customWidth="1"/>
    <col min="4" max="4" width="2.54296875" style="5" customWidth="1"/>
    <col min="5" max="5" width="65.453125" style="5" customWidth="1"/>
    <col min="6" max="7" width="24.54296875" style="5" customWidth="1"/>
    <col min="8" max="8" width="74.54296875" style="5" customWidth="1"/>
    <col min="9" max="10" width="4.453125" style="5" customWidth="1"/>
    <col min="11" max="16384" width="9.453125" style="5"/>
  </cols>
  <sheetData>
    <row r="1" spans="1:10" ht="20.149999999999999" customHeight="1" x14ac:dyDescent="0.35">
      <c r="A1" s="129" t="s">
        <v>0</v>
      </c>
      <c r="B1" s="129"/>
      <c r="C1" s="129"/>
      <c r="D1" s="129"/>
      <c r="E1" s="129"/>
      <c r="F1" s="129"/>
      <c r="G1" s="129"/>
      <c r="H1" s="129"/>
      <c r="I1" s="129"/>
      <c r="J1" s="129"/>
    </row>
    <row r="2" spans="1:10" ht="20.149999999999999" customHeight="1" thickBot="1" x14ac:dyDescent="0.4">
      <c r="A2" s="99"/>
      <c r="B2" s="100"/>
      <c r="C2" s="101"/>
      <c r="D2" s="100"/>
      <c r="E2" s="100"/>
      <c r="F2" s="100"/>
      <c r="G2" s="100"/>
      <c r="H2" s="100"/>
      <c r="I2" s="100"/>
      <c r="J2" s="99"/>
    </row>
    <row r="3" spans="1:10" ht="244.5" customHeight="1" thickBot="1" x14ac:dyDescent="0.4">
      <c r="A3" s="99"/>
      <c r="B3" s="100"/>
      <c r="C3" s="133" t="s">
        <v>1</v>
      </c>
      <c r="D3" s="134"/>
      <c r="E3" s="134"/>
      <c r="F3" s="134"/>
      <c r="G3" s="134"/>
      <c r="H3" s="135"/>
      <c r="I3" s="100"/>
      <c r="J3" s="99"/>
    </row>
    <row r="4" spans="1:10" ht="30.5" thickBot="1" x14ac:dyDescent="0.4">
      <c r="A4" s="99"/>
      <c r="B4" s="100"/>
      <c r="C4" s="60" t="s">
        <v>2</v>
      </c>
      <c r="D4" s="61"/>
      <c r="E4" s="6" t="s">
        <v>3</v>
      </c>
      <c r="F4" s="143"/>
      <c r="G4" s="144"/>
      <c r="H4" s="145"/>
      <c r="I4" s="100"/>
      <c r="J4" s="99"/>
    </row>
    <row r="5" spans="1:10" ht="47.25" customHeight="1" thickBot="1" x14ac:dyDescent="0.4">
      <c r="A5" s="99"/>
      <c r="B5" s="100"/>
      <c r="C5" s="146" t="s">
        <v>4</v>
      </c>
      <c r="D5" s="147"/>
      <c r="E5" s="150" t="s">
        <v>5</v>
      </c>
      <c r="F5" s="142" t="s">
        <v>6</v>
      </c>
      <c r="G5" s="142"/>
      <c r="H5" s="142"/>
      <c r="I5" s="100"/>
      <c r="J5" s="99"/>
    </row>
    <row r="6" spans="1:10" ht="47.25" customHeight="1" thickBot="1" x14ac:dyDescent="0.4">
      <c r="A6" s="99"/>
      <c r="B6" s="100"/>
      <c r="C6" s="148"/>
      <c r="D6" s="149"/>
      <c r="E6" s="151"/>
      <c r="F6" s="130" t="s">
        <v>7</v>
      </c>
      <c r="G6" s="131"/>
      <c r="H6" s="132"/>
      <c r="I6" s="100"/>
      <c r="J6" s="99"/>
    </row>
    <row r="7" spans="1:10" ht="62" thickBot="1" x14ac:dyDescent="0.4">
      <c r="A7" s="99"/>
      <c r="B7" s="100"/>
      <c r="C7" s="60" t="s">
        <v>8</v>
      </c>
      <c r="D7" s="61"/>
      <c r="E7" s="70" t="s">
        <v>9</v>
      </c>
      <c r="F7" s="143"/>
      <c r="G7" s="144"/>
      <c r="H7" s="145"/>
      <c r="I7" s="100"/>
      <c r="J7" s="99"/>
    </row>
    <row r="8" spans="1:10" ht="20.149999999999999" customHeight="1" thickBot="1" x14ac:dyDescent="0.4">
      <c r="A8" s="99"/>
      <c r="B8" s="100"/>
      <c r="D8" s="63"/>
      <c r="E8" s="63"/>
      <c r="F8" s="63"/>
      <c r="G8" s="63"/>
      <c r="H8" s="64"/>
      <c r="I8" s="100"/>
      <c r="J8" s="99"/>
    </row>
    <row r="9" spans="1:10" ht="32.25" customHeight="1" thickBot="1" x14ac:dyDescent="0.4">
      <c r="A9" s="99"/>
      <c r="B9" s="100"/>
      <c r="C9" s="7"/>
      <c r="D9" s="8"/>
      <c r="E9" s="94" t="s">
        <v>10</v>
      </c>
      <c r="F9" s="67" t="s">
        <v>11</v>
      </c>
      <c r="G9" s="69" t="s">
        <v>12</v>
      </c>
      <c r="H9" s="68" t="s">
        <v>13</v>
      </c>
      <c r="I9" s="100"/>
      <c r="J9" s="99"/>
    </row>
    <row r="10" spans="1:10" ht="20.149999999999999" customHeight="1" x14ac:dyDescent="0.35">
      <c r="A10" s="99"/>
      <c r="B10" s="100"/>
      <c r="C10" s="136" t="s">
        <v>14</v>
      </c>
      <c r="D10" s="137"/>
      <c r="E10" s="137"/>
      <c r="F10" s="137"/>
      <c r="G10" s="137"/>
      <c r="H10" s="138"/>
      <c r="I10" s="100"/>
      <c r="J10" s="99"/>
    </row>
    <row r="11" spans="1:10" ht="20.149999999999999" customHeight="1" x14ac:dyDescent="0.35">
      <c r="A11" s="99"/>
      <c r="B11" s="100"/>
      <c r="C11" s="139" t="s">
        <v>15</v>
      </c>
      <c r="D11" s="140"/>
      <c r="E11" s="140"/>
      <c r="F11" s="140"/>
      <c r="G11" s="140"/>
      <c r="H11" s="141"/>
      <c r="I11" s="100"/>
      <c r="J11" s="99"/>
    </row>
    <row r="12" spans="1:10" ht="20.149999999999999" customHeight="1" x14ac:dyDescent="0.35">
      <c r="A12" s="99"/>
      <c r="B12" s="100"/>
      <c r="C12" s="9" t="s">
        <v>16</v>
      </c>
      <c r="D12" s="10"/>
      <c r="E12" s="11" t="s">
        <v>17</v>
      </c>
      <c r="F12" s="71"/>
      <c r="G12" s="71"/>
      <c r="H12" s="65"/>
      <c r="I12" s="100"/>
      <c r="J12" s="99"/>
    </row>
    <row r="13" spans="1:10" ht="20.149999999999999" customHeight="1" x14ac:dyDescent="0.35">
      <c r="A13" s="99"/>
      <c r="B13" s="100"/>
      <c r="C13" s="9" t="s">
        <v>18</v>
      </c>
      <c r="D13" s="10"/>
      <c r="E13" s="11" t="s">
        <v>19</v>
      </c>
      <c r="F13" s="71"/>
      <c r="G13" s="71"/>
      <c r="H13" s="65"/>
      <c r="I13" s="100"/>
      <c r="J13" s="99"/>
    </row>
    <row r="14" spans="1:10" ht="20.149999999999999" customHeight="1" x14ac:dyDescent="0.35">
      <c r="A14" s="99"/>
      <c r="B14" s="100"/>
      <c r="C14" s="9" t="s">
        <v>20</v>
      </c>
      <c r="D14" s="10"/>
      <c r="E14" s="11" t="s">
        <v>21</v>
      </c>
      <c r="F14" s="71"/>
      <c r="G14" s="71"/>
      <c r="H14" s="65"/>
      <c r="I14" s="100"/>
      <c r="J14" s="99"/>
    </row>
    <row r="15" spans="1:10" ht="25.4" customHeight="1" x14ac:dyDescent="0.35">
      <c r="A15" s="99"/>
      <c r="B15" s="100"/>
      <c r="C15" s="139" t="s">
        <v>22</v>
      </c>
      <c r="D15" s="140"/>
      <c r="E15" s="140"/>
      <c r="F15" s="140"/>
      <c r="G15" s="140"/>
      <c r="H15" s="141"/>
      <c r="I15" s="100"/>
      <c r="J15" s="99"/>
    </row>
    <row r="16" spans="1:10" ht="20.149999999999999" customHeight="1" x14ac:dyDescent="0.35">
      <c r="A16" s="99"/>
      <c r="B16" s="100"/>
      <c r="C16" s="9" t="s">
        <v>23</v>
      </c>
      <c r="D16" s="10"/>
      <c r="E16" s="11" t="s">
        <v>24</v>
      </c>
      <c r="F16" s="71"/>
      <c r="G16" s="71"/>
      <c r="H16" s="65"/>
      <c r="I16" s="100"/>
      <c r="J16" s="99"/>
    </row>
    <row r="17" spans="1:10" ht="20.149999999999999" customHeight="1" x14ac:dyDescent="0.35">
      <c r="A17" s="99"/>
      <c r="B17" s="100"/>
      <c r="C17" s="9" t="s">
        <v>25</v>
      </c>
      <c r="D17" s="10"/>
      <c r="E17" s="11" t="s">
        <v>26</v>
      </c>
      <c r="F17" s="71"/>
      <c r="G17" s="71"/>
      <c r="H17" s="65"/>
      <c r="I17" s="100"/>
      <c r="J17" s="99"/>
    </row>
    <row r="18" spans="1:10" ht="20.149999999999999" customHeight="1" x14ac:dyDescent="0.35">
      <c r="A18" s="99"/>
      <c r="B18" s="100"/>
      <c r="C18" s="9" t="s">
        <v>27</v>
      </c>
      <c r="D18" s="10"/>
      <c r="E18" s="11" t="s">
        <v>28</v>
      </c>
      <c r="F18" s="71"/>
      <c r="G18" s="71"/>
      <c r="H18" s="65"/>
      <c r="I18" s="100"/>
      <c r="J18" s="99"/>
    </row>
    <row r="19" spans="1:10" ht="20.149999999999999" customHeight="1" x14ac:dyDescent="0.35">
      <c r="A19" s="99"/>
      <c r="B19" s="100"/>
      <c r="C19" s="9" t="s">
        <v>29</v>
      </c>
      <c r="D19" s="10"/>
      <c r="E19" s="11" t="s">
        <v>30</v>
      </c>
      <c r="F19" s="71"/>
      <c r="G19" s="71"/>
      <c r="H19" s="65"/>
      <c r="I19" s="100"/>
      <c r="J19" s="99"/>
    </row>
    <row r="20" spans="1:10" ht="20.149999999999999" customHeight="1" x14ac:dyDescent="0.35">
      <c r="A20" s="99"/>
      <c r="B20" s="100"/>
      <c r="C20" s="9" t="s">
        <v>31</v>
      </c>
      <c r="D20" s="10"/>
      <c r="E20" s="11" t="s">
        <v>32</v>
      </c>
      <c r="F20" s="12">
        <f>SUM(F12:F14)+SUM(F16:F19)</f>
        <v>0</v>
      </c>
      <c r="G20" s="12">
        <f>SUM(G12:G14)+SUM(G16:G19)</f>
        <v>0</v>
      </c>
      <c r="H20" s="95"/>
      <c r="I20" s="100"/>
      <c r="J20" s="99"/>
    </row>
    <row r="21" spans="1:10" ht="25.4" customHeight="1" x14ac:dyDescent="0.35">
      <c r="A21" s="99"/>
      <c r="B21" s="100"/>
      <c r="C21" s="139" t="s">
        <v>33</v>
      </c>
      <c r="D21" s="140"/>
      <c r="E21" s="140"/>
      <c r="F21" s="140"/>
      <c r="G21" s="140"/>
      <c r="H21" s="141"/>
      <c r="I21" s="100"/>
      <c r="J21" s="99"/>
    </row>
    <row r="22" spans="1:10" ht="20.149999999999999" customHeight="1" x14ac:dyDescent="0.35">
      <c r="A22" s="99"/>
      <c r="B22" s="100"/>
      <c r="C22" s="9" t="s">
        <v>34</v>
      </c>
      <c r="D22" s="10"/>
      <c r="E22" s="11" t="s">
        <v>35</v>
      </c>
      <c r="F22" s="71"/>
      <c r="G22" s="71"/>
      <c r="H22" s="65"/>
      <c r="I22" s="100"/>
      <c r="J22" s="99"/>
    </row>
    <row r="23" spans="1:10" ht="20.149999999999999" customHeight="1" x14ac:dyDescent="0.35">
      <c r="A23" s="99"/>
      <c r="B23" s="100"/>
      <c r="C23" s="9" t="s">
        <v>36</v>
      </c>
      <c r="D23" s="10"/>
      <c r="E23" s="11" t="s">
        <v>37</v>
      </c>
      <c r="F23" s="71"/>
      <c r="G23" s="71"/>
      <c r="H23" s="65"/>
      <c r="I23" s="100"/>
      <c r="J23" s="99"/>
    </row>
    <row r="24" spans="1:10" ht="20.149999999999999" customHeight="1" x14ac:dyDescent="0.35">
      <c r="A24" s="99"/>
      <c r="B24" s="100"/>
      <c r="C24" s="9" t="s">
        <v>38</v>
      </c>
      <c r="D24" s="10"/>
      <c r="E24" s="11" t="s">
        <v>39</v>
      </c>
      <c r="F24" s="71"/>
      <c r="G24" s="71"/>
      <c r="H24" s="65"/>
      <c r="I24" s="100"/>
      <c r="J24" s="99"/>
    </row>
    <row r="25" spans="1:10" ht="20.149999999999999" customHeight="1" x14ac:dyDescent="0.35">
      <c r="A25" s="99"/>
      <c r="B25" s="100"/>
      <c r="C25" s="9" t="s">
        <v>40</v>
      </c>
      <c r="D25" s="10"/>
      <c r="E25" s="11" t="s">
        <v>41</v>
      </c>
      <c r="F25" s="71"/>
      <c r="G25" s="71"/>
      <c r="H25" s="65"/>
      <c r="I25" s="100"/>
      <c r="J25" s="99"/>
    </row>
    <row r="26" spans="1:10" ht="20.149999999999999" customHeight="1" x14ac:dyDescent="0.35">
      <c r="A26" s="99"/>
      <c r="B26" s="100"/>
      <c r="C26" s="9" t="s">
        <v>42</v>
      </c>
      <c r="D26" s="10"/>
      <c r="E26" s="11" t="s">
        <v>43</v>
      </c>
      <c r="F26" s="71"/>
      <c r="G26" s="71"/>
      <c r="H26" s="65"/>
      <c r="I26" s="100"/>
      <c r="J26" s="99"/>
    </row>
    <row r="27" spans="1:10" ht="20.149999999999999" customHeight="1" x14ac:dyDescent="0.35">
      <c r="A27" s="99"/>
      <c r="B27" s="100"/>
      <c r="C27" s="9" t="s">
        <v>44</v>
      </c>
      <c r="D27" s="10"/>
      <c r="E27" s="11" t="s">
        <v>45</v>
      </c>
      <c r="F27" s="71"/>
      <c r="G27" s="71"/>
      <c r="H27" s="65"/>
      <c r="I27" s="100"/>
      <c r="J27" s="99"/>
    </row>
    <row r="28" spans="1:10" ht="20.149999999999999" customHeight="1" x14ac:dyDescent="0.35">
      <c r="A28" s="99"/>
      <c r="B28" s="100"/>
      <c r="C28" s="9" t="s">
        <v>46</v>
      </c>
      <c r="D28" s="10"/>
      <c r="E28" s="11" t="s">
        <v>47</v>
      </c>
      <c r="F28" s="12">
        <f>F26-F27</f>
        <v>0</v>
      </c>
      <c r="G28" s="12">
        <f>G26-G27</f>
        <v>0</v>
      </c>
      <c r="H28" s="65"/>
      <c r="I28" s="100"/>
      <c r="J28" s="99"/>
    </row>
    <row r="29" spans="1:10" ht="20.149999999999999" customHeight="1" x14ac:dyDescent="0.35">
      <c r="A29" s="99"/>
      <c r="B29" s="100"/>
      <c r="C29" s="9" t="s">
        <v>48</v>
      </c>
      <c r="D29" s="10"/>
      <c r="E29" s="11" t="s">
        <v>49</v>
      </c>
      <c r="F29" s="71"/>
      <c r="G29" s="71"/>
      <c r="H29" s="65"/>
      <c r="I29" s="100"/>
      <c r="J29" s="99"/>
    </row>
    <row r="30" spans="1:10" ht="20.149999999999999" customHeight="1" x14ac:dyDescent="0.35">
      <c r="A30" s="99"/>
      <c r="B30" s="100"/>
      <c r="C30" s="9" t="s">
        <v>50</v>
      </c>
      <c r="D30" s="10"/>
      <c r="E30" s="11" t="s">
        <v>51</v>
      </c>
      <c r="F30" s="12">
        <f>SUM(F22:F25)+SUM(F28:F29)</f>
        <v>0</v>
      </c>
      <c r="G30" s="12">
        <f>SUM(G22:G25)+G28+G29</f>
        <v>0</v>
      </c>
      <c r="H30" s="65"/>
      <c r="I30" s="100"/>
      <c r="J30" s="99"/>
    </row>
    <row r="31" spans="1:10" ht="20.149999999999999" customHeight="1" thickBot="1" x14ac:dyDescent="0.4">
      <c r="A31" s="99"/>
      <c r="B31" s="100"/>
      <c r="C31" s="62" t="s">
        <v>52</v>
      </c>
      <c r="D31" s="13"/>
      <c r="E31" s="14" t="s">
        <v>53</v>
      </c>
      <c r="F31" s="15">
        <f>F20+F30</f>
        <v>0</v>
      </c>
      <c r="G31" s="15">
        <f>G20+G30</f>
        <v>0</v>
      </c>
      <c r="H31" s="65"/>
      <c r="I31" s="100"/>
      <c r="J31" s="99"/>
    </row>
    <row r="32" spans="1:10" ht="20.149999999999999" customHeight="1" thickBot="1" x14ac:dyDescent="0.4">
      <c r="A32" s="99"/>
      <c r="B32" s="100"/>
      <c r="D32" s="63"/>
      <c r="E32" s="16"/>
      <c r="F32" s="63"/>
      <c r="G32" s="63"/>
      <c r="H32" s="66"/>
      <c r="I32" s="100"/>
      <c r="J32" s="99"/>
    </row>
    <row r="33" spans="1:10" ht="20.149999999999999" customHeight="1" x14ac:dyDescent="0.35">
      <c r="A33" s="99"/>
      <c r="B33" s="100"/>
      <c r="C33" s="136" t="s">
        <v>54</v>
      </c>
      <c r="D33" s="137"/>
      <c r="E33" s="137"/>
      <c r="F33" s="137"/>
      <c r="G33" s="137"/>
      <c r="H33" s="138"/>
      <c r="I33" s="100"/>
      <c r="J33" s="99"/>
    </row>
    <row r="34" spans="1:10" ht="20.149999999999999" customHeight="1" x14ac:dyDescent="0.35">
      <c r="A34" s="99"/>
      <c r="B34" s="100"/>
      <c r="C34" s="139" t="s">
        <v>55</v>
      </c>
      <c r="D34" s="140"/>
      <c r="E34" s="140"/>
      <c r="F34" s="140"/>
      <c r="G34" s="140"/>
      <c r="H34" s="141"/>
      <c r="I34" s="100"/>
      <c r="J34" s="99"/>
    </row>
    <row r="35" spans="1:10" ht="20.149999999999999" customHeight="1" x14ac:dyDescent="0.35">
      <c r="A35" s="99"/>
      <c r="B35" s="100"/>
      <c r="C35" s="9" t="s">
        <v>56</v>
      </c>
      <c r="D35" s="10"/>
      <c r="E35" s="11" t="s">
        <v>57</v>
      </c>
      <c r="F35" s="71"/>
      <c r="G35" s="71"/>
      <c r="H35" s="65"/>
      <c r="I35" s="100"/>
      <c r="J35" s="99"/>
    </row>
    <row r="36" spans="1:10" ht="20.149999999999999" customHeight="1" x14ac:dyDescent="0.35">
      <c r="A36" s="99"/>
      <c r="B36" s="100"/>
      <c r="C36" s="9" t="s">
        <v>58</v>
      </c>
      <c r="D36" s="10"/>
      <c r="E36" s="11" t="s">
        <v>59</v>
      </c>
      <c r="F36" s="71"/>
      <c r="G36" s="71"/>
      <c r="H36" s="65"/>
      <c r="I36" s="100"/>
      <c r="J36" s="99"/>
    </row>
    <row r="37" spans="1:10" ht="20.149999999999999" customHeight="1" x14ac:dyDescent="0.35">
      <c r="A37" s="99"/>
      <c r="B37" s="100"/>
      <c r="C37" s="9" t="s">
        <v>60</v>
      </c>
      <c r="D37" s="10"/>
      <c r="E37" s="11" t="s">
        <v>61</v>
      </c>
      <c r="F37" s="71"/>
      <c r="G37" s="71"/>
      <c r="H37" s="65"/>
      <c r="I37" s="100"/>
      <c r="J37" s="99"/>
    </row>
    <row r="38" spans="1:10" ht="20.149999999999999" customHeight="1" x14ac:dyDescent="0.35">
      <c r="A38" s="99"/>
      <c r="B38" s="100"/>
      <c r="C38" s="9" t="s">
        <v>62</v>
      </c>
      <c r="D38" s="10"/>
      <c r="E38" s="11" t="s">
        <v>63</v>
      </c>
      <c r="F38" s="71"/>
      <c r="G38" s="71"/>
      <c r="H38" s="65"/>
      <c r="I38" s="100"/>
      <c r="J38" s="99"/>
    </row>
    <row r="39" spans="1:10" ht="20.149999999999999" customHeight="1" x14ac:dyDescent="0.35">
      <c r="A39" s="99"/>
      <c r="B39" s="100"/>
      <c r="C39" s="9" t="s">
        <v>64</v>
      </c>
      <c r="D39" s="10"/>
      <c r="E39" s="11" t="s">
        <v>65</v>
      </c>
      <c r="F39" s="12">
        <f>SUM(F35:F38)</f>
        <v>0</v>
      </c>
      <c r="G39" s="12">
        <f>SUM(G35:G38)</f>
        <v>0</v>
      </c>
      <c r="H39" s="95"/>
      <c r="I39" s="100"/>
      <c r="J39" s="99"/>
    </row>
    <row r="40" spans="1:10" ht="25.4" customHeight="1" x14ac:dyDescent="0.35">
      <c r="A40" s="99"/>
      <c r="B40" s="100"/>
      <c r="C40" s="139" t="s">
        <v>66</v>
      </c>
      <c r="D40" s="140"/>
      <c r="E40" s="140"/>
      <c r="F40" s="140"/>
      <c r="G40" s="140"/>
      <c r="H40" s="141"/>
      <c r="I40" s="100"/>
      <c r="J40" s="99"/>
    </row>
    <row r="41" spans="1:10" ht="20.149999999999999" customHeight="1" x14ac:dyDescent="0.35">
      <c r="A41" s="99"/>
      <c r="B41" s="100"/>
      <c r="C41" s="9" t="s">
        <v>67</v>
      </c>
      <c r="D41" s="10"/>
      <c r="E41" s="11" t="s">
        <v>68</v>
      </c>
      <c r="F41" s="71"/>
      <c r="G41" s="71"/>
      <c r="H41" s="65"/>
      <c r="I41" s="100"/>
      <c r="J41" s="99"/>
    </row>
    <row r="42" spans="1:10" ht="20.149999999999999" customHeight="1" x14ac:dyDescent="0.35">
      <c r="A42" s="99"/>
      <c r="B42" s="100"/>
      <c r="C42" s="9" t="s">
        <v>69</v>
      </c>
      <c r="D42" s="10"/>
      <c r="E42" s="11" t="s">
        <v>70</v>
      </c>
      <c r="F42" s="71"/>
      <c r="G42" s="71"/>
      <c r="H42" s="65"/>
      <c r="I42" s="100"/>
      <c r="J42" s="99"/>
    </row>
    <row r="43" spans="1:10" ht="20.149999999999999" customHeight="1" x14ac:dyDescent="0.35">
      <c r="A43" s="99"/>
      <c r="B43" s="100"/>
      <c r="C43" s="9" t="s">
        <v>71</v>
      </c>
      <c r="D43" s="10"/>
      <c r="E43" s="11" t="s">
        <v>72</v>
      </c>
      <c r="F43" s="71"/>
      <c r="G43" s="71"/>
      <c r="H43" s="65"/>
      <c r="I43" s="100"/>
      <c r="J43" s="99"/>
    </row>
    <row r="44" spans="1:10" ht="20.149999999999999" customHeight="1" x14ac:dyDescent="0.35">
      <c r="A44" s="99"/>
      <c r="B44" s="100"/>
      <c r="C44" s="9" t="s">
        <v>73</v>
      </c>
      <c r="D44" s="10"/>
      <c r="E44" s="11" t="s">
        <v>74</v>
      </c>
      <c r="F44" s="12">
        <f>SUM(F41:F43)</f>
        <v>0</v>
      </c>
      <c r="G44" s="12">
        <f>SUM(G41:G43)</f>
        <v>0</v>
      </c>
      <c r="H44" s="95"/>
      <c r="I44" s="100"/>
      <c r="J44" s="99"/>
    </row>
    <row r="45" spans="1:10" ht="20.149999999999999" customHeight="1" x14ac:dyDescent="0.35">
      <c r="A45" s="99"/>
      <c r="B45" s="100"/>
      <c r="C45" s="9" t="s">
        <v>75</v>
      </c>
      <c r="D45" s="10"/>
      <c r="E45" s="11" t="s">
        <v>76</v>
      </c>
      <c r="F45" s="12">
        <f>F39+F44</f>
        <v>0</v>
      </c>
      <c r="G45" s="12">
        <f>G39+G44</f>
        <v>0</v>
      </c>
      <c r="H45" s="95"/>
      <c r="I45" s="100"/>
      <c r="J45" s="99"/>
    </row>
    <row r="46" spans="1:10" ht="25.4" customHeight="1" x14ac:dyDescent="0.35">
      <c r="A46" s="99"/>
      <c r="B46" s="100"/>
      <c r="C46" s="139" t="s">
        <v>77</v>
      </c>
      <c r="D46" s="140"/>
      <c r="E46" s="140"/>
      <c r="F46" s="140"/>
      <c r="G46" s="140"/>
      <c r="H46" s="141"/>
      <c r="I46" s="100"/>
      <c r="J46" s="99"/>
    </row>
    <row r="47" spans="1:10" ht="20.149999999999999" customHeight="1" x14ac:dyDescent="0.35">
      <c r="A47" s="99"/>
      <c r="B47" s="100"/>
      <c r="C47" s="9" t="s">
        <v>78</v>
      </c>
      <c r="D47" s="10"/>
      <c r="E47" s="11" t="s">
        <v>79</v>
      </c>
      <c r="F47" s="71"/>
      <c r="G47" s="71"/>
      <c r="H47" s="65"/>
      <c r="I47" s="100"/>
      <c r="J47" s="99"/>
    </row>
    <row r="48" spans="1:10" ht="20.149999999999999" customHeight="1" x14ac:dyDescent="0.35">
      <c r="A48" s="99"/>
      <c r="B48" s="100"/>
      <c r="C48" s="9" t="s">
        <v>80</v>
      </c>
      <c r="D48" s="10"/>
      <c r="E48" s="11" t="s">
        <v>81</v>
      </c>
      <c r="F48" s="71"/>
      <c r="G48" s="71"/>
      <c r="H48" s="65"/>
      <c r="I48" s="100"/>
      <c r="J48" s="99"/>
    </row>
    <row r="49" spans="1:10" ht="20.149999999999999" customHeight="1" x14ac:dyDescent="0.35">
      <c r="A49" s="99"/>
      <c r="B49" s="100"/>
      <c r="C49" s="9" t="s">
        <v>82</v>
      </c>
      <c r="D49" s="10"/>
      <c r="E49" s="11" t="s">
        <v>83</v>
      </c>
      <c r="F49" s="71"/>
      <c r="G49" s="71"/>
      <c r="H49" s="65"/>
      <c r="I49" s="100"/>
      <c r="J49" s="99"/>
    </row>
    <row r="50" spans="1:10" ht="20.149999999999999" customHeight="1" x14ac:dyDescent="0.35">
      <c r="A50" s="99"/>
      <c r="B50" s="100"/>
      <c r="C50" s="9" t="s">
        <v>84</v>
      </c>
      <c r="D50" s="10"/>
      <c r="E50" s="11" t="s">
        <v>85</v>
      </c>
      <c r="F50" s="12">
        <f>SUM(F47:F49)</f>
        <v>0</v>
      </c>
      <c r="G50" s="12">
        <f>SUM(G47:G49)</f>
        <v>0</v>
      </c>
      <c r="H50" s="95"/>
      <c r="I50" s="100"/>
      <c r="J50" s="99"/>
    </row>
    <row r="51" spans="1:10" ht="20.149999999999999" customHeight="1" thickBot="1" x14ac:dyDescent="0.4">
      <c r="A51" s="99"/>
      <c r="B51" s="100"/>
      <c r="C51" s="62" t="s">
        <v>86</v>
      </c>
      <c r="D51" s="13"/>
      <c r="E51" s="14" t="s">
        <v>87</v>
      </c>
      <c r="F51" s="15">
        <f>F45+F50</f>
        <v>0</v>
      </c>
      <c r="G51" s="15">
        <f>G45+G50</f>
        <v>0</v>
      </c>
      <c r="H51" s="96"/>
      <c r="I51" s="100"/>
      <c r="J51" s="99"/>
    </row>
    <row r="52" spans="1:10" ht="20.149999999999999" customHeight="1" thickBot="1" x14ac:dyDescent="0.4">
      <c r="A52" s="99"/>
      <c r="B52" s="100"/>
      <c r="D52" s="63"/>
      <c r="E52" s="16"/>
      <c r="F52" s="63"/>
      <c r="G52" s="63"/>
      <c r="H52" s="66"/>
      <c r="I52" s="100"/>
      <c r="J52" s="99"/>
    </row>
    <row r="53" spans="1:10" ht="32.25" customHeight="1" thickBot="1" x14ac:dyDescent="0.4">
      <c r="A53" s="99"/>
      <c r="B53" s="100"/>
      <c r="C53" s="7"/>
      <c r="D53" s="8"/>
      <c r="E53" s="94" t="s">
        <v>88</v>
      </c>
      <c r="F53" s="67" t="s">
        <v>11</v>
      </c>
      <c r="G53" s="67" t="s">
        <v>12</v>
      </c>
      <c r="H53" s="68" t="s">
        <v>13</v>
      </c>
      <c r="I53" s="100"/>
      <c r="J53" s="99"/>
    </row>
    <row r="54" spans="1:10" ht="20.149999999999999" customHeight="1" x14ac:dyDescent="0.35">
      <c r="A54" s="99"/>
      <c r="B54" s="100"/>
      <c r="C54" s="136" t="s">
        <v>89</v>
      </c>
      <c r="D54" s="137"/>
      <c r="E54" s="137"/>
      <c r="F54" s="137"/>
      <c r="G54" s="137"/>
      <c r="H54" s="138"/>
      <c r="I54" s="100"/>
      <c r="J54" s="99"/>
    </row>
    <row r="55" spans="1:10" ht="20.149999999999999" customHeight="1" x14ac:dyDescent="0.35">
      <c r="A55" s="99"/>
      <c r="B55" s="100"/>
      <c r="C55" s="9" t="s">
        <v>90</v>
      </c>
      <c r="D55" s="10"/>
      <c r="E55" s="11" t="s">
        <v>91</v>
      </c>
      <c r="F55" s="71"/>
      <c r="G55" s="71"/>
      <c r="H55" s="65"/>
      <c r="I55" s="100"/>
      <c r="J55" s="99"/>
    </row>
    <row r="56" spans="1:10" ht="20.149999999999999" customHeight="1" x14ac:dyDescent="0.35">
      <c r="A56" s="99"/>
      <c r="B56" s="100"/>
      <c r="C56" s="9" t="s">
        <v>92</v>
      </c>
      <c r="D56" s="10"/>
      <c r="E56" s="11" t="s">
        <v>93</v>
      </c>
      <c r="F56" s="71"/>
      <c r="G56" s="71"/>
      <c r="H56" s="65"/>
      <c r="I56" s="100"/>
      <c r="J56" s="99"/>
    </row>
    <row r="57" spans="1:10" ht="20.149999999999999" customHeight="1" x14ac:dyDescent="0.35">
      <c r="A57" s="99"/>
      <c r="B57" s="100"/>
      <c r="C57" s="9" t="s">
        <v>94</v>
      </c>
      <c r="D57" s="10"/>
      <c r="E57" s="11" t="s">
        <v>95</v>
      </c>
      <c r="F57" s="71"/>
      <c r="G57" s="71"/>
      <c r="H57" s="65"/>
      <c r="I57" s="100"/>
      <c r="J57" s="99"/>
    </row>
    <row r="58" spans="1:10" ht="20.149999999999999" customHeight="1" x14ac:dyDescent="0.35">
      <c r="A58" s="99"/>
      <c r="B58" s="100"/>
      <c r="C58" s="9" t="s">
        <v>96</v>
      </c>
      <c r="D58" s="10"/>
      <c r="E58" s="11" t="s">
        <v>97</v>
      </c>
      <c r="F58" s="71"/>
      <c r="G58" s="71"/>
      <c r="H58" s="65"/>
      <c r="I58" s="100"/>
      <c r="J58" s="99"/>
    </row>
    <row r="59" spans="1:10" ht="20.149999999999999" customHeight="1" x14ac:dyDescent="0.35">
      <c r="A59" s="99"/>
      <c r="B59" s="100"/>
      <c r="C59" s="9" t="s">
        <v>98</v>
      </c>
      <c r="D59" s="10"/>
      <c r="E59" s="11" t="s">
        <v>99</v>
      </c>
      <c r="F59" s="71"/>
      <c r="G59" s="71"/>
      <c r="H59" s="65"/>
      <c r="I59" s="100"/>
      <c r="J59" s="99"/>
    </row>
    <row r="60" spans="1:10" ht="20.149999999999999" customHeight="1" x14ac:dyDescent="0.35">
      <c r="A60" s="99"/>
      <c r="B60" s="100"/>
      <c r="C60" s="9" t="s">
        <v>100</v>
      </c>
      <c r="D60" s="10"/>
      <c r="E60" s="11" t="s">
        <v>101</v>
      </c>
      <c r="F60" s="12">
        <f>SUM(F55:F59)</f>
        <v>0</v>
      </c>
      <c r="G60" s="12">
        <f>SUM(G55:G59)</f>
        <v>0</v>
      </c>
      <c r="H60" s="95"/>
      <c r="I60" s="100"/>
      <c r="J60" s="99"/>
    </row>
    <row r="61" spans="1:10" ht="25.4" customHeight="1" x14ac:dyDescent="0.35">
      <c r="A61" s="99"/>
      <c r="B61" s="100"/>
      <c r="C61" s="139" t="s">
        <v>102</v>
      </c>
      <c r="D61" s="140"/>
      <c r="E61" s="140"/>
      <c r="F61" s="140"/>
      <c r="G61" s="140"/>
      <c r="H61" s="141"/>
      <c r="I61" s="100"/>
      <c r="J61" s="99"/>
    </row>
    <row r="62" spans="1:10" ht="20.149999999999999" customHeight="1" x14ac:dyDescent="0.35">
      <c r="A62" s="99"/>
      <c r="B62" s="100"/>
      <c r="C62" s="9" t="s">
        <v>103</v>
      </c>
      <c r="D62" s="10"/>
      <c r="E62" s="11" t="s">
        <v>104</v>
      </c>
      <c r="F62" s="71"/>
      <c r="G62" s="71"/>
      <c r="H62" s="65"/>
      <c r="I62" s="100"/>
      <c r="J62" s="99"/>
    </row>
    <row r="63" spans="1:10" ht="20.149999999999999" customHeight="1" x14ac:dyDescent="0.35">
      <c r="A63" s="99"/>
      <c r="B63" s="100"/>
      <c r="C63" s="9" t="s">
        <v>105</v>
      </c>
      <c r="D63" s="10"/>
      <c r="E63" s="11" t="s">
        <v>106</v>
      </c>
      <c r="F63" s="71"/>
      <c r="G63" s="71"/>
      <c r="H63" s="65"/>
      <c r="I63" s="100"/>
      <c r="J63" s="99"/>
    </row>
    <row r="64" spans="1:10" ht="20.149999999999999" customHeight="1" x14ac:dyDescent="0.35">
      <c r="A64" s="99"/>
      <c r="B64" s="100"/>
      <c r="C64" s="9" t="s">
        <v>107</v>
      </c>
      <c r="D64" s="10"/>
      <c r="E64" s="11" t="s">
        <v>108</v>
      </c>
      <c r="F64" s="71"/>
      <c r="G64" s="71"/>
      <c r="H64" s="65"/>
      <c r="I64" s="100"/>
      <c r="J64" s="99"/>
    </row>
    <row r="65" spans="1:10" ht="20.149999999999999" customHeight="1" x14ac:dyDescent="0.35">
      <c r="A65" s="99"/>
      <c r="B65" s="100"/>
      <c r="C65" s="9" t="s">
        <v>109</v>
      </c>
      <c r="D65" s="10"/>
      <c r="E65" s="11" t="s">
        <v>110</v>
      </c>
      <c r="F65" s="71"/>
      <c r="G65" s="71"/>
      <c r="H65" s="65"/>
      <c r="I65" s="100"/>
      <c r="J65" s="99"/>
    </row>
    <row r="66" spans="1:10" ht="20.149999999999999" customHeight="1" x14ac:dyDescent="0.35">
      <c r="A66" s="99"/>
      <c r="B66" s="100"/>
      <c r="C66" s="9" t="s">
        <v>111</v>
      </c>
      <c r="D66" s="10"/>
      <c r="E66" s="11" t="s">
        <v>112</v>
      </c>
      <c r="F66" s="71"/>
      <c r="G66" s="71"/>
      <c r="H66" s="65"/>
      <c r="I66" s="100"/>
      <c r="J66" s="99"/>
    </row>
    <row r="67" spans="1:10" ht="20.149999999999999" customHeight="1" x14ac:dyDescent="0.35">
      <c r="A67" s="99"/>
      <c r="B67" s="100"/>
      <c r="C67" s="9" t="s">
        <v>113</v>
      </c>
      <c r="D67" s="10"/>
      <c r="E67" s="11" t="s">
        <v>114</v>
      </c>
      <c r="F67" s="12">
        <f>SUM(F62:F66)</f>
        <v>0</v>
      </c>
      <c r="G67" s="12">
        <f>SUM(G62:G66)</f>
        <v>0</v>
      </c>
      <c r="H67" s="95"/>
      <c r="I67" s="100"/>
      <c r="J67" s="99"/>
    </row>
    <row r="68" spans="1:10" ht="20.149999999999999" customHeight="1" x14ac:dyDescent="0.35">
      <c r="A68" s="99"/>
      <c r="B68" s="100"/>
      <c r="C68" s="9" t="s">
        <v>115</v>
      </c>
      <c r="D68" s="10"/>
      <c r="E68" s="11" t="s">
        <v>116</v>
      </c>
      <c r="F68" s="12">
        <f>F60+F67</f>
        <v>0</v>
      </c>
      <c r="G68" s="12">
        <f>G60+G67</f>
        <v>0</v>
      </c>
      <c r="H68" s="95"/>
      <c r="I68" s="100"/>
      <c r="J68" s="99"/>
    </row>
    <row r="69" spans="1:10" ht="25.4" customHeight="1" x14ac:dyDescent="0.35">
      <c r="A69" s="99"/>
      <c r="B69" s="100"/>
      <c r="C69" s="139" t="s">
        <v>117</v>
      </c>
      <c r="D69" s="140"/>
      <c r="E69" s="140"/>
      <c r="F69" s="140"/>
      <c r="G69" s="140"/>
      <c r="H69" s="141"/>
      <c r="I69" s="100"/>
      <c r="J69" s="99"/>
    </row>
    <row r="70" spans="1:10" ht="20.149999999999999" customHeight="1" x14ac:dyDescent="0.35">
      <c r="A70" s="99"/>
      <c r="B70" s="100"/>
      <c r="C70" s="9" t="s">
        <v>118</v>
      </c>
      <c r="D70" s="10"/>
      <c r="E70" s="11" t="s">
        <v>119</v>
      </c>
      <c r="F70" s="71"/>
      <c r="G70" s="71"/>
      <c r="H70" s="65"/>
      <c r="I70" s="100"/>
      <c r="J70" s="99"/>
    </row>
    <row r="71" spans="1:10" ht="20.149999999999999" customHeight="1" x14ac:dyDescent="0.35">
      <c r="A71" s="99"/>
      <c r="B71" s="100"/>
      <c r="C71" s="9" t="s">
        <v>120</v>
      </c>
      <c r="D71" s="10"/>
      <c r="E71" s="11" t="s">
        <v>121</v>
      </c>
      <c r="F71" s="71"/>
      <c r="G71" s="71"/>
      <c r="H71" s="65"/>
      <c r="I71" s="100"/>
      <c r="J71" s="99"/>
    </row>
    <row r="72" spans="1:10" ht="20.149999999999999" customHeight="1" x14ac:dyDescent="0.35">
      <c r="A72" s="99"/>
      <c r="B72" s="100"/>
      <c r="C72" s="9" t="s">
        <v>122</v>
      </c>
      <c r="D72" s="10"/>
      <c r="E72" s="11" t="s">
        <v>123</v>
      </c>
      <c r="F72" s="71"/>
      <c r="G72" s="71"/>
      <c r="H72" s="65"/>
      <c r="I72" s="100"/>
      <c r="J72" s="99"/>
    </row>
    <row r="73" spans="1:10" ht="20.149999999999999" customHeight="1" x14ac:dyDescent="0.35">
      <c r="A73" s="99"/>
      <c r="B73" s="100"/>
      <c r="C73" s="9" t="s">
        <v>124</v>
      </c>
      <c r="D73" s="10"/>
      <c r="E73" s="11" t="s">
        <v>125</v>
      </c>
      <c r="F73" s="71"/>
      <c r="G73" s="71"/>
      <c r="H73" s="65"/>
      <c r="I73" s="100"/>
      <c r="J73" s="99"/>
    </row>
    <row r="74" spans="1:10" ht="20.149999999999999" customHeight="1" x14ac:dyDescent="0.35">
      <c r="A74" s="99"/>
      <c r="B74" s="100"/>
      <c r="C74" s="9" t="s">
        <v>126</v>
      </c>
      <c r="D74" s="10"/>
      <c r="E74" s="11" t="s">
        <v>127</v>
      </c>
      <c r="F74" s="71"/>
      <c r="G74" s="71"/>
      <c r="H74" s="65"/>
      <c r="I74" s="100"/>
      <c r="J74" s="99"/>
    </row>
    <row r="75" spans="1:10" ht="20.149999999999999" customHeight="1" x14ac:dyDescent="0.35">
      <c r="A75" s="99"/>
      <c r="B75" s="100"/>
      <c r="C75" s="9" t="s">
        <v>128</v>
      </c>
      <c r="D75" s="10"/>
      <c r="E75" s="11" t="s">
        <v>129</v>
      </c>
      <c r="F75" s="71"/>
      <c r="G75" s="71"/>
      <c r="H75" s="65"/>
      <c r="I75" s="100"/>
      <c r="J75" s="99"/>
    </row>
    <row r="76" spans="1:10" ht="20.149999999999999" customHeight="1" x14ac:dyDescent="0.35">
      <c r="A76" s="99"/>
      <c r="B76" s="100"/>
      <c r="C76" s="9" t="s">
        <v>130</v>
      </c>
      <c r="D76" s="10"/>
      <c r="E76" s="11" t="s">
        <v>131</v>
      </c>
      <c r="F76" s="12">
        <f>SUM(F70:F75)</f>
        <v>0</v>
      </c>
      <c r="G76" s="12">
        <f>SUM(G70:G75)</f>
        <v>0</v>
      </c>
      <c r="H76" s="95"/>
      <c r="I76" s="100"/>
      <c r="J76" s="99"/>
    </row>
    <row r="77" spans="1:10" ht="20.149999999999999" customHeight="1" x14ac:dyDescent="0.35">
      <c r="A77" s="99"/>
      <c r="B77" s="100"/>
      <c r="C77" s="9" t="s">
        <v>132</v>
      </c>
      <c r="D77" s="10"/>
      <c r="E77" s="11" t="s">
        <v>133</v>
      </c>
      <c r="F77" s="12">
        <f>F68-F76</f>
        <v>0</v>
      </c>
      <c r="G77" s="12">
        <f>G68-G76</f>
        <v>0</v>
      </c>
      <c r="H77" s="95"/>
      <c r="I77" s="100"/>
      <c r="J77" s="99"/>
    </row>
    <row r="78" spans="1:10" ht="25.4" customHeight="1" x14ac:dyDescent="0.35">
      <c r="A78" s="99"/>
      <c r="B78" s="100"/>
      <c r="C78" s="139" t="s">
        <v>134</v>
      </c>
      <c r="D78" s="140"/>
      <c r="E78" s="140"/>
      <c r="F78" s="140"/>
      <c r="G78" s="140"/>
      <c r="H78" s="141"/>
      <c r="I78" s="100"/>
      <c r="J78" s="99"/>
    </row>
    <row r="79" spans="1:10" ht="20.149999999999999" customHeight="1" x14ac:dyDescent="0.35">
      <c r="A79" s="99"/>
      <c r="B79" s="100"/>
      <c r="C79" s="9" t="s">
        <v>135</v>
      </c>
      <c r="D79" s="10"/>
      <c r="E79" s="11" t="s">
        <v>136</v>
      </c>
      <c r="F79" s="71"/>
      <c r="G79" s="71"/>
      <c r="H79" s="65"/>
      <c r="I79" s="100"/>
      <c r="J79" s="99"/>
    </row>
    <row r="80" spans="1:10" ht="20.149999999999999" customHeight="1" x14ac:dyDescent="0.35">
      <c r="A80" s="99"/>
      <c r="B80" s="100"/>
      <c r="C80" s="9" t="s">
        <v>137</v>
      </c>
      <c r="D80" s="10"/>
      <c r="E80" s="11" t="s">
        <v>138</v>
      </c>
      <c r="F80" s="71"/>
      <c r="G80" s="71"/>
      <c r="H80" s="65"/>
      <c r="I80" s="100"/>
      <c r="J80" s="99"/>
    </row>
    <row r="81" spans="1:10" ht="20.149999999999999" customHeight="1" x14ac:dyDescent="0.35">
      <c r="A81" s="99"/>
      <c r="B81" s="100"/>
      <c r="C81" s="9" t="s">
        <v>139</v>
      </c>
      <c r="D81" s="10"/>
      <c r="E81" s="11" t="s">
        <v>140</v>
      </c>
      <c r="F81" s="12">
        <f>F77+F79+F80</f>
        <v>0</v>
      </c>
      <c r="G81" s="12">
        <f>G77+G79+G80</f>
        <v>0</v>
      </c>
      <c r="H81" s="65"/>
      <c r="I81" s="100"/>
      <c r="J81" s="99"/>
    </row>
    <row r="82" spans="1:10" ht="20.149999999999999" customHeight="1" x14ac:dyDescent="0.35">
      <c r="A82" s="99"/>
      <c r="B82" s="100"/>
      <c r="C82" s="9" t="s">
        <v>141</v>
      </c>
      <c r="D82" s="10"/>
      <c r="E82" s="11" t="s">
        <v>142</v>
      </c>
      <c r="F82" s="71"/>
      <c r="G82" s="71"/>
      <c r="H82" s="65"/>
      <c r="I82" s="100"/>
      <c r="J82" s="99"/>
    </row>
    <row r="83" spans="1:10" ht="20.149999999999999" customHeight="1" x14ac:dyDescent="0.35">
      <c r="A83" s="99"/>
      <c r="B83" s="100"/>
      <c r="C83" s="9" t="s">
        <v>143</v>
      </c>
      <c r="D83" s="10"/>
      <c r="E83" s="11" t="s">
        <v>144</v>
      </c>
      <c r="F83" s="71"/>
      <c r="G83" s="71"/>
      <c r="H83" s="65"/>
      <c r="I83" s="100"/>
      <c r="J83" s="99"/>
    </row>
    <row r="84" spans="1:10" ht="20.149999999999999" customHeight="1" thickBot="1" x14ac:dyDescent="0.4">
      <c r="A84" s="99"/>
      <c r="B84" s="100"/>
      <c r="C84" s="62" t="s">
        <v>145</v>
      </c>
      <c r="D84" s="13"/>
      <c r="E84" s="14" t="s">
        <v>146</v>
      </c>
      <c r="F84" s="15">
        <f>SUM(F81:F83)</f>
        <v>0</v>
      </c>
      <c r="G84" s="15">
        <f>SUM(G81:G83)</f>
        <v>0</v>
      </c>
      <c r="H84" s="96"/>
      <c r="I84" s="100"/>
      <c r="J84" s="99"/>
    </row>
    <row r="85" spans="1:10" ht="20.149999999999999" hidden="1" customHeight="1" x14ac:dyDescent="0.35">
      <c r="A85" s="99"/>
      <c r="B85" s="100"/>
      <c r="C85" s="139" t="s">
        <v>147</v>
      </c>
      <c r="D85" s="140"/>
      <c r="E85" s="140"/>
      <c r="F85" s="152"/>
      <c r="G85" s="152"/>
      <c r="H85" s="141"/>
      <c r="I85" s="98"/>
      <c r="J85" s="97"/>
    </row>
    <row r="86" spans="1:10" ht="20.149999999999999" hidden="1" customHeight="1" x14ac:dyDescent="0.35">
      <c r="A86" s="99"/>
      <c r="B86" s="100"/>
      <c r="C86" s="110" t="s">
        <v>148</v>
      </c>
      <c r="D86" s="111"/>
      <c r="E86" s="112"/>
      <c r="F86" s="87" t="str">
        <f>IFERROR((F60/F76)/F68, " ")</f>
        <v xml:space="preserve"> </v>
      </c>
      <c r="G86" s="84"/>
      <c r="H86" s="65"/>
      <c r="I86" s="98"/>
      <c r="J86" s="97"/>
    </row>
    <row r="87" spans="1:10" ht="20.149999999999999" hidden="1" customHeight="1" x14ac:dyDescent="0.35">
      <c r="A87" s="99"/>
      <c r="B87" s="100"/>
      <c r="C87" s="119" t="s">
        <v>149</v>
      </c>
      <c r="D87" s="120"/>
      <c r="E87" s="121"/>
      <c r="F87" s="88" t="str">
        <f>IFERROR((F67/F68)," ")</f>
        <v xml:space="preserve"> </v>
      </c>
      <c r="G87" s="85"/>
      <c r="H87" s="65"/>
      <c r="I87" s="98"/>
      <c r="J87" s="97"/>
    </row>
    <row r="88" spans="1:10" ht="20.149999999999999" hidden="1" customHeight="1" x14ac:dyDescent="0.35">
      <c r="A88" s="99"/>
      <c r="B88" s="100"/>
      <c r="C88" s="119" t="s">
        <v>150</v>
      </c>
      <c r="D88" s="120"/>
      <c r="E88" s="121"/>
      <c r="F88" s="87" t="str">
        <f>IFERROR((F77/F68), " ")</f>
        <v xml:space="preserve"> </v>
      </c>
      <c r="G88" s="86"/>
      <c r="H88" s="65"/>
      <c r="I88" s="98"/>
      <c r="J88" s="97"/>
    </row>
    <row r="89" spans="1:10" ht="20.149999999999999" hidden="1" customHeight="1" x14ac:dyDescent="0.35">
      <c r="A89" s="99"/>
      <c r="B89" s="100"/>
      <c r="C89" s="113" t="s">
        <v>151</v>
      </c>
      <c r="D89" s="114"/>
      <c r="E89" s="115"/>
      <c r="F89" s="89" t="str">
        <f>IFERROR((F20/F39), " ")</f>
        <v xml:space="preserve"> </v>
      </c>
      <c r="G89" s="86"/>
      <c r="H89" s="65"/>
      <c r="I89" s="98"/>
      <c r="J89" s="97"/>
    </row>
    <row r="90" spans="1:10" ht="20.149999999999999" hidden="1" customHeight="1" x14ac:dyDescent="0.35">
      <c r="A90" s="99"/>
      <c r="B90" s="100"/>
      <c r="C90" s="119" t="s">
        <v>152</v>
      </c>
      <c r="D90" s="120"/>
      <c r="E90" s="121"/>
      <c r="F90" s="90" t="str">
        <f>IFERROR((F16/(F55/365))," ")</f>
        <v xml:space="preserve"> </v>
      </c>
      <c r="G90" s="86"/>
      <c r="H90" s="65"/>
      <c r="I90" s="98"/>
      <c r="J90" s="97"/>
    </row>
    <row r="91" spans="1:10" ht="20.149999999999999" hidden="1" customHeight="1" x14ac:dyDescent="0.35">
      <c r="A91" s="99"/>
      <c r="B91" s="100"/>
      <c r="C91" s="119" t="s">
        <v>153</v>
      </c>
      <c r="D91" s="120"/>
      <c r="E91" s="121"/>
      <c r="F91" s="89" t="str">
        <f>IFERROR((F39-F36)/((F76-F71)/365)," ")</f>
        <v xml:space="preserve"> </v>
      </c>
      <c r="G91" s="86"/>
      <c r="H91" s="65"/>
      <c r="I91" s="98"/>
      <c r="J91" s="97"/>
    </row>
    <row r="92" spans="1:10" ht="20.149999999999999" hidden="1" customHeight="1" x14ac:dyDescent="0.35">
      <c r="A92" s="99"/>
      <c r="B92" s="100"/>
      <c r="C92" s="116" t="s">
        <v>154</v>
      </c>
      <c r="D92" s="117"/>
      <c r="E92" s="118"/>
      <c r="F92" s="90" t="str">
        <f>IFERROR(((F77+F71+F72)/(F72+F35))," ")</f>
        <v xml:space="preserve"> </v>
      </c>
      <c r="G92" s="86"/>
      <c r="H92" s="65"/>
      <c r="I92" s="98"/>
      <c r="J92" s="97"/>
    </row>
    <row r="93" spans="1:10" ht="20.149999999999999" hidden="1" customHeight="1" x14ac:dyDescent="0.35">
      <c r="A93" s="99"/>
      <c r="B93" s="100"/>
      <c r="C93" s="119" t="s">
        <v>155</v>
      </c>
      <c r="D93" s="120"/>
      <c r="E93" s="121"/>
      <c r="F93" s="90" t="str">
        <f>IFERROR((F77+F71)/(F39+F41), " ")</f>
        <v xml:space="preserve"> </v>
      </c>
      <c r="G93" s="72"/>
      <c r="H93" s="65"/>
      <c r="I93" s="98"/>
      <c r="J93" s="97"/>
    </row>
    <row r="94" spans="1:10" ht="20.149999999999999" hidden="1" customHeight="1" x14ac:dyDescent="0.35">
      <c r="A94" s="99"/>
      <c r="B94" s="100"/>
      <c r="C94" s="110" t="s">
        <v>156</v>
      </c>
      <c r="D94" s="111"/>
      <c r="E94" s="112"/>
      <c r="F94" s="89" t="str">
        <f>IFERROR(F50/F31," ")</f>
        <v xml:space="preserve"> </v>
      </c>
      <c r="G94" s="72"/>
      <c r="H94" s="65"/>
      <c r="I94" s="98"/>
      <c r="J94" s="97"/>
    </row>
    <row r="95" spans="1:10" ht="20.149999999999999" hidden="1" customHeight="1" x14ac:dyDescent="0.35">
      <c r="A95" s="99"/>
      <c r="B95" s="100"/>
      <c r="C95" s="119" t="s">
        <v>157</v>
      </c>
      <c r="D95" s="120"/>
      <c r="E95" s="121"/>
      <c r="F95" s="89" t="str">
        <f>IFERROR(F27/F71, " ")</f>
        <v xml:space="preserve"> </v>
      </c>
      <c r="G95" s="72"/>
      <c r="H95" s="65"/>
      <c r="I95" s="98"/>
      <c r="J95" s="97"/>
    </row>
    <row r="96" spans="1:10" ht="20.149999999999999" hidden="1" customHeight="1" thickBot="1" x14ac:dyDescent="0.4">
      <c r="A96" s="99"/>
      <c r="B96" s="100"/>
      <c r="C96" s="126" t="s">
        <v>158</v>
      </c>
      <c r="D96" s="127"/>
      <c r="E96" s="128"/>
      <c r="F96" s="105" t="str">
        <f>IFERROR(((F60-F76)/F60), " ")</f>
        <v xml:space="preserve"> </v>
      </c>
      <c r="G96" s="92"/>
      <c r="H96" s="91"/>
      <c r="I96" s="98"/>
      <c r="J96" s="97"/>
    </row>
    <row r="97" spans="1:10" ht="20.149999999999999" customHeight="1" x14ac:dyDescent="0.35">
      <c r="A97" s="99"/>
      <c r="B97" s="100"/>
      <c r="C97" s="102"/>
      <c r="D97" s="103"/>
      <c r="E97" s="103"/>
      <c r="F97" s="103"/>
      <c r="G97" s="103"/>
      <c r="H97" s="103"/>
      <c r="I97" s="100"/>
      <c r="J97" s="99"/>
    </row>
    <row r="98" spans="1:10" ht="20.149999999999999" customHeight="1" x14ac:dyDescent="0.35">
      <c r="A98" s="99"/>
      <c r="B98" s="99"/>
      <c r="C98" s="104"/>
      <c r="D98" s="99"/>
      <c r="E98" s="99"/>
      <c r="F98" s="99"/>
      <c r="G98" s="99"/>
      <c r="H98" s="99"/>
      <c r="I98" s="99"/>
      <c r="J98" s="99"/>
    </row>
    <row r="99" spans="1:10" ht="20.149999999999999" customHeight="1" x14ac:dyDescent="0.35"/>
    <row r="100" spans="1:10" ht="20.149999999999999" customHeight="1" x14ac:dyDescent="0.35"/>
    <row r="101" spans="1:10" ht="20.149999999999999" customHeight="1" x14ac:dyDescent="0.35"/>
    <row r="102" spans="1:10" ht="20.149999999999999" customHeight="1" x14ac:dyDescent="0.35"/>
    <row r="103" spans="1:10" ht="20.149999999999999" customHeight="1" x14ac:dyDescent="0.35">
      <c r="D103" s="124"/>
      <c r="E103" s="125"/>
      <c r="F103" s="125"/>
    </row>
    <row r="104" spans="1:10" ht="50.15" customHeight="1" x14ac:dyDescent="0.35">
      <c r="D104" s="122"/>
      <c r="E104" s="123"/>
      <c r="F104" s="123"/>
      <c r="G104" s="123"/>
    </row>
  </sheetData>
  <sheetProtection algorithmName="SHA-512" hashValue="OFmBUuHcsSK2MeOXQBpJ3GpAUtgOLdWKypHKEZmwjxUp6J7wATSmuCxfzYujTZMeaW+ciEeVtIxstWvwMiX9pQ==" saltValue="iKg+cCzo9/oAw0nmZ6yN1g==" spinCount="100000" sheet="1" objects="1" scenarios="1"/>
  <mergeCells count="34">
    <mergeCell ref="C33:H33"/>
    <mergeCell ref="A1:J1"/>
    <mergeCell ref="C3:H3"/>
    <mergeCell ref="F4:H4"/>
    <mergeCell ref="C5:D6"/>
    <mergeCell ref="E5:E6"/>
    <mergeCell ref="F5:H5"/>
    <mergeCell ref="F6:H6"/>
    <mergeCell ref="F7:H7"/>
    <mergeCell ref="C10:H10"/>
    <mergeCell ref="C11:H11"/>
    <mergeCell ref="C15:H15"/>
    <mergeCell ref="C21:H21"/>
    <mergeCell ref="C89:E89"/>
    <mergeCell ref="C34:H34"/>
    <mergeCell ref="C40:H40"/>
    <mergeCell ref="C46:H46"/>
    <mergeCell ref="C54:H54"/>
    <mergeCell ref="C61:H61"/>
    <mergeCell ref="C69:H69"/>
    <mergeCell ref="C78:H78"/>
    <mergeCell ref="C85:H85"/>
    <mergeCell ref="C86:E86"/>
    <mergeCell ref="C87:E87"/>
    <mergeCell ref="C88:E88"/>
    <mergeCell ref="C96:E96"/>
    <mergeCell ref="D103:F103"/>
    <mergeCell ref="D104:G104"/>
    <mergeCell ref="C90:E90"/>
    <mergeCell ref="C91:E91"/>
    <mergeCell ref="C92:E92"/>
    <mergeCell ref="C93:E93"/>
    <mergeCell ref="C94:E94"/>
    <mergeCell ref="C95:E95"/>
  </mergeCells>
  <conditionalFormatting sqref="F86">
    <cfRule type="containsErrors" dxfId="2" priority="1">
      <formula>ISERROR(F86)</formula>
    </cfRule>
    <cfRule type="containsErrors" dxfId="1" priority="2">
      <formula>ISERROR(F86)</formula>
    </cfRule>
    <cfRule type="cellIs" dxfId="0" priority="3" operator="equal">
      <formula>0</formula>
    </cfRule>
  </conditionalFormatting>
  <dataValidations count="1">
    <dataValidation type="whole" allowBlank="1" showErrorMessage="1" error="Please enter whole numbers only." sqref="F12:G14 F16:G19 F22:G27 F29:G29 F35:G38 F41:G43 F47:G49 F62:G66 F79:G80 F82:G83 F70:G75 F55:G59" xr:uid="{86108428-A617-48D9-A9B6-C2C00A7C1140}">
      <formula1>MinimumDollarInputValue</formula1>
      <formula2>MaximumDollarInputValue</formula2>
    </dataValidation>
  </dataValidations>
  <pageMargins left="0.15" right="0.15" top="0.75" bottom="0.75" header="0.3" footer="0.3"/>
  <pageSetup scale="4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6" id="{04F8BB52-1134-485A-89A8-8E0E0B053ADA}">
            <xm:f>'System Data'!$A$6</xm:f>
            <x14:dxf>
              <font>
                <color theme="0"/>
              </font>
            </x14:dxf>
          </x14:cfRule>
          <xm:sqref>E4</xm:sqref>
        </x14:conditionalFormatting>
        <x14:conditionalFormatting xmlns:xm="http://schemas.microsoft.com/office/excel/2006/main">
          <x14:cfRule type="expression" priority="5" id="{96DBA09D-E79A-4537-8903-07E504FBAF93}">
            <xm:f>'System Data'!$A$7</xm:f>
            <x14:dxf>
              <font>
                <color theme="0"/>
              </font>
            </x14:dxf>
          </x14:cfRule>
          <xm:sqref>E5</xm:sqref>
        </x14:conditionalFormatting>
        <x14:conditionalFormatting xmlns:xm="http://schemas.microsoft.com/office/excel/2006/main">
          <x14:cfRule type="expression" priority="4" id="{780E0CCC-5096-4809-85C2-49B7FC35330E}">
            <xm:f>'System Data'!$A$8</xm:f>
            <x14:dxf>
              <font>
                <color theme="0"/>
              </font>
            </x14:dxf>
          </x14:cfRule>
          <xm:sqref>E7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361D323-233B-479A-872A-8999BD445E8E}">
          <x14:formula1>
            <xm:f>Sheet1!$A$1:$A$4</xm:f>
          </x14:formula1>
          <xm:sqref>F5:H5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135"/>
  <sheetViews>
    <sheetView workbookViewId="0">
      <selection activeCell="C143" sqref="C143"/>
    </sheetView>
  </sheetViews>
  <sheetFormatPr defaultColWidth="9.453125" defaultRowHeight="14" outlineLevelRow="1" x14ac:dyDescent="0.35"/>
  <cols>
    <col min="1" max="1" width="7" style="18" customWidth="1"/>
    <col min="2" max="2" width="11.453125" style="30" customWidth="1"/>
    <col min="3" max="3" width="51.453125" style="18" customWidth="1"/>
    <col min="4" max="4" width="99.54296875" style="18" customWidth="1"/>
    <col min="5" max="5" width="47.54296875" style="18" customWidth="1"/>
    <col min="6" max="6" width="36" style="18" customWidth="1"/>
    <col min="7" max="21" width="9.453125" style="18"/>
    <col min="22" max="22" width="9.453125" style="18" customWidth="1"/>
    <col min="23" max="16384" width="9.453125" style="18"/>
  </cols>
  <sheetData>
    <row r="1" spans="2:7" ht="41.25" customHeight="1" thickBot="1" x14ac:dyDescent="0.4">
      <c r="B1" s="19"/>
      <c r="C1" s="58" t="s">
        <v>164</v>
      </c>
      <c r="D1" s="59" t="s">
        <v>165</v>
      </c>
    </row>
    <row r="2" spans="2:7" ht="28.5" thickBot="1" x14ac:dyDescent="0.4">
      <c r="B2" s="20" t="s">
        <v>166</v>
      </c>
      <c r="C2" s="168"/>
      <c r="D2" s="169"/>
    </row>
    <row r="3" spans="2:7" ht="28" outlineLevel="1" x14ac:dyDescent="0.35">
      <c r="B3" s="81" t="s">
        <v>2</v>
      </c>
      <c r="C3" s="21" t="s">
        <v>167</v>
      </c>
      <c r="D3" s="22" t="s">
        <v>168</v>
      </c>
    </row>
    <row r="4" spans="2:7" ht="14.5" outlineLevel="1" thickBot="1" x14ac:dyDescent="0.4">
      <c r="B4" s="77"/>
      <c r="C4" s="23"/>
      <c r="D4" s="24"/>
    </row>
    <row r="5" spans="2:7" ht="28" outlineLevel="1" x14ac:dyDescent="0.35">
      <c r="B5" s="81" t="s">
        <v>4</v>
      </c>
      <c r="C5" s="25" t="s">
        <v>169</v>
      </c>
      <c r="D5" s="26" t="s">
        <v>170</v>
      </c>
    </row>
    <row r="6" spans="2:7" ht="14.5" outlineLevel="1" thickBot="1" x14ac:dyDescent="0.4">
      <c r="B6" s="77"/>
      <c r="C6" s="23"/>
      <c r="D6" s="24"/>
      <c r="G6" s="27"/>
    </row>
    <row r="7" spans="2:7" ht="28.5" outlineLevel="1" thickBot="1" x14ac:dyDescent="0.4">
      <c r="B7" s="83" t="s">
        <v>8</v>
      </c>
      <c r="C7" s="28" t="s">
        <v>171</v>
      </c>
      <c r="D7" s="29" t="s">
        <v>172</v>
      </c>
    </row>
    <row r="8" spans="2:7" x14ac:dyDescent="0.35">
      <c r="D8" s="31"/>
    </row>
    <row r="9" spans="2:7" ht="14.5" thickBot="1" x14ac:dyDescent="0.4"/>
    <row r="10" spans="2:7" ht="28.5" collapsed="1" thickBot="1" x14ac:dyDescent="0.4">
      <c r="B10" s="32" t="s">
        <v>173</v>
      </c>
      <c r="C10" s="170" t="s">
        <v>174</v>
      </c>
      <c r="D10" s="171"/>
    </row>
    <row r="11" spans="2:7" ht="14.5" outlineLevel="1" thickBot="1" x14ac:dyDescent="0.4">
      <c r="B11" s="33"/>
      <c r="C11" s="172" t="s">
        <v>175</v>
      </c>
      <c r="D11" s="173"/>
      <c r="G11" s="34"/>
    </row>
    <row r="12" spans="2:7" ht="14.5" outlineLevel="1" thickBot="1" x14ac:dyDescent="0.4">
      <c r="B12" s="35"/>
      <c r="C12" s="174" t="s">
        <v>176</v>
      </c>
      <c r="D12" s="175"/>
      <c r="E12" s="18" t="s">
        <v>177</v>
      </c>
    </row>
    <row r="13" spans="2:7" ht="51.75" customHeight="1" outlineLevel="1" x14ac:dyDescent="0.35">
      <c r="B13" s="81" t="s">
        <v>16</v>
      </c>
      <c r="C13" s="36" t="s">
        <v>178</v>
      </c>
      <c r="D13" s="37" t="s">
        <v>179</v>
      </c>
    </row>
    <row r="14" spans="2:7" ht="14.5" outlineLevel="1" thickBot="1" x14ac:dyDescent="0.4">
      <c r="B14" s="80"/>
      <c r="C14" s="23"/>
      <c r="D14" s="24"/>
    </row>
    <row r="15" spans="2:7" outlineLevel="1" x14ac:dyDescent="0.35">
      <c r="B15" s="77" t="s">
        <v>18</v>
      </c>
      <c r="C15" s="25" t="s">
        <v>180</v>
      </c>
      <c r="D15" s="26" t="s">
        <v>181</v>
      </c>
    </row>
    <row r="16" spans="2:7" ht="14.5" outlineLevel="1" thickBot="1" x14ac:dyDescent="0.4">
      <c r="B16" s="108"/>
      <c r="C16" s="23"/>
      <c r="D16" s="24"/>
    </row>
    <row r="17" spans="2:4" ht="38.25" customHeight="1" outlineLevel="1" thickBot="1" x14ac:dyDescent="0.4">
      <c r="B17" s="80" t="s">
        <v>20</v>
      </c>
      <c r="C17" s="28" t="s">
        <v>182</v>
      </c>
      <c r="D17" s="29" t="s">
        <v>183</v>
      </c>
    </row>
    <row r="18" spans="2:4" ht="14.5" outlineLevel="1" thickBot="1" x14ac:dyDescent="0.4">
      <c r="B18" s="38"/>
      <c r="C18" s="174" t="s">
        <v>184</v>
      </c>
      <c r="D18" s="175"/>
    </row>
    <row r="19" spans="2:4" outlineLevel="1" x14ac:dyDescent="0.35">
      <c r="B19" s="81" t="s">
        <v>23</v>
      </c>
      <c r="C19" s="21" t="s">
        <v>185</v>
      </c>
      <c r="D19" s="22" t="s">
        <v>186</v>
      </c>
    </row>
    <row r="20" spans="2:4" ht="14.5" outlineLevel="1" thickBot="1" x14ac:dyDescent="0.4">
      <c r="B20" s="80"/>
      <c r="C20" s="23"/>
      <c r="D20" s="24"/>
    </row>
    <row r="21" spans="2:4" ht="36" customHeight="1" outlineLevel="1" x14ac:dyDescent="0.35">
      <c r="B21" s="81" t="s">
        <v>25</v>
      </c>
      <c r="C21" s="25" t="s">
        <v>187</v>
      </c>
      <c r="D21" s="26" t="s">
        <v>188</v>
      </c>
    </row>
    <row r="22" spans="2:4" ht="14.5" outlineLevel="1" thickBot="1" x14ac:dyDescent="0.4">
      <c r="B22" s="80"/>
      <c r="C22" s="23"/>
      <c r="D22" s="24"/>
    </row>
    <row r="23" spans="2:4" outlineLevel="1" x14ac:dyDescent="0.35">
      <c r="B23" s="81" t="s">
        <v>27</v>
      </c>
      <c r="C23" s="25" t="s">
        <v>189</v>
      </c>
      <c r="D23" s="39" t="s">
        <v>190</v>
      </c>
    </row>
    <row r="24" spans="2:4" ht="14.5" outlineLevel="1" thickBot="1" x14ac:dyDescent="0.4">
      <c r="B24" s="108"/>
      <c r="C24" s="23"/>
      <c r="D24" s="24"/>
    </row>
    <row r="25" spans="2:4" outlineLevel="1" x14ac:dyDescent="0.35">
      <c r="B25" s="109" t="s">
        <v>29</v>
      </c>
      <c r="C25" s="40" t="s">
        <v>191</v>
      </c>
      <c r="D25" s="39" t="s">
        <v>192</v>
      </c>
    </row>
    <row r="26" spans="2:4" ht="14.5" outlineLevel="1" thickBot="1" x14ac:dyDescent="0.4">
      <c r="B26" s="80"/>
      <c r="C26" s="41"/>
      <c r="D26" s="42"/>
    </row>
    <row r="27" spans="2:4" ht="14.5" outlineLevel="1" thickBot="1" x14ac:dyDescent="0.4">
      <c r="B27" s="108" t="s">
        <v>31</v>
      </c>
      <c r="C27" s="73" t="s">
        <v>193</v>
      </c>
      <c r="D27" s="74" t="s">
        <v>194</v>
      </c>
    </row>
    <row r="28" spans="2:4" ht="14.5" outlineLevel="1" thickBot="1" x14ac:dyDescent="0.4">
      <c r="B28" s="43"/>
      <c r="C28" s="162" t="s">
        <v>195</v>
      </c>
      <c r="D28" s="163"/>
    </row>
    <row r="29" spans="2:4" ht="28" outlineLevel="1" x14ac:dyDescent="0.35">
      <c r="B29" s="81" t="s">
        <v>34</v>
      </c>
      <c r="C29" s="21" t="s">
        <v>196</v>
      </c>
      <c r="D29" s="22" t="s">
        <v>197</v>
      </c>
    </row>
    <row r="30" spans="2:4" ht="14.5" outlineLevel="1" thickBot="1" x14ac:dyDescent="0.4">
      <c r="B30" s="108"/>
      <c r="C30" s="23"/>
      <c r="D30" s="24"/>
    </row>
    <row r="31" spans="2:4" ht="28" outlineLevel="1" x14ac:dyDescent="0.35">
      <c r="B31" s="109" t="s">
        <v>36</v>
      </c>
      <c r="C31" s="40" t="s">
        <v>198</v>
      </c>
      <c r="D31" s="39" t="s">
        <v>199</v>
      </c>
    </row>
    <row r="32" spans="2:4" ht="14.5" outlineLevel="1" thickBot="1" x14ac:dyDescent="0.4">
      <c r="B32" s="80"/>
      <c r="C32" s="23"/>
      <c r="D32" s="42"/>
    </row>
    <row r="33" spans="1:47" ht="28" outlineLevel="1" x14ac:dyDescent="0.35">
      <c r="B33" s="109" t="s">
        <v>38</v>
      </c>
      <c r="C33" s="40" t="s">
        <v>200</v>
      </c>
      <c r="D33" s="39" t="s">
        <v>201</v>
      </c>
    </row>
    <row r="34" spans="1:47" ht="14.5" outlineLevel="1" thickBot="1" x14ac:dyDescent="0.4">
      <c r="B34" s="108"/>
      <c r="C34" s="44"/>
      <c r="D34" s="42"/>
    </row>
    <row r="35" spans="1:47" outlineLevel="1" x14ac:dyDescent="0.35">
      <c r="B35" s="109" t="s">
        <v>40</v>
      </c>
      <c r="C35" s="40" t="s">
        <v>202</v>
      </c>
      <c r="D35" s="39" t="s">
        <v>203</v>
      </c>
      <c r="E35" s="45"/>
    </row>
    <row r="36" spans="1:47" ht="14.5" outlineLevel="1" thickBot="1" x14ac:dyDescent="0.4">
      <c r="B36" s="108"/>
      <c r="C36" s="23"/>
      <c r="D36" s="24"/>
    </row>
    <row r="37" spans="1:47" outlineLevel="1" x14ac:dyDescent="0.35">
      <c r="B37" s="109" t="s">
        <v>42</v>
      </c>
      <c r="C37" s="40" t="s">
        <v>204</v>
      </c>
      <c r="D37" s="39" t="s">
        <v>205</v>
      </c>
    </row>
    <row r="38" spans="1:47" s="46" customFormat="1" ht="14.5" outlineLevel="1" thickBot="1" x14ac:dyDescent="0.4">
      <c r="A38" s="18"/>
      <c r="B38" s="108"/>
      <c r="C38" s="44"/>
      <c r="D38" s="42"/>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row>
    <row r="39" spans="1:47" outlineLevel="1" x14ac:dyDescent="0.35">
      <c r="B39" s="109" t="s">
        <v>44</v>
      </c>
      <c r="C39" s="40" t="s">
        <v>206</v>
      </c>
      <c r="D39" s="39" t="s">
        <v>207</v>
      </c>
    </row>
    <row r="40" spans="1:47" ht="14.5" outlineLevel="1" thickBot="1" x14ac:dyDescent="0.4">
      <c r="B40" s="108"/>
      <c r="C40" s="47"/>
      <c r="D40" s="48"/>
    </row>
    <row r="41" spans="1:47" ht="28" outlineLevel="1" x14ac:dyDescent="0.35">
      <c r="B41" s="109" t="s">
        <v>46</v>
      </c>
      <c r="C41" s="75" t="s">
        <v>208</v>
      </c>
      <c r="D41" s="76" t="s">
        <v>209</v>
      </c>
    </row>
    <row r="42" spans="1:47" ht="14.5" outlineLevel="1" thickBot="1" x14ac:dyDescent="0.4">
      <c r="B42" s="80"/>
      <c r="C42" s="23"/>
      <c r="D42" s="42"/>
    </row>
    <row r="43" spans="1:47" outlineLevel="1" x14ac:dyDescent="0.35">
      <c r="B43" s="109" t="s">
        <v>48</v>
      </c>
      <c r="C43" s="40" t="s">
        <v>210</v>
      </c>
      <c r="D43" s="39" t="s">
        <v>211</v>
      </c>
    </row>
    <row r="44" spans="1:47" ht="14.5" outlineLevel="1" thickBot="1" x14ac:dyDescent="0.4">
      <c r="B44" s="108"/>
      <c r="C44" s="23"/>
      <c r="D44" s="24"/>
    </row>
    <row r="45" spans="1:47" outlineLevel="1" x14ac:dyDescent="0.35">
      <c r="B45" s="109" t="s">
        <v>50</v>
      </c>
      <c r="C45" s="75" t="s">
        <v>212</v>
      </c>
      <c r="D45" s="76" t="s">
        <v>213</v>
      </c>
    </row>
    <row r="46" spans="1:47" ht="14.5" outlineLevel="1" thickBot="1" x14ac:dyDescent="0.4">
      <c r="B46" s="108"/>
      <c r="C46" s="23"/>
      <c r="D46" s="24"/>
    </row>
    <row r="47" spans="1:47" ht="14.5" outlineLevel="1" thickBot="1" x14ac:dyDescent="0.4">
      <c r="B47" s="108" t="s">
        <v>52</v>
      </c>
      <c r="C47" s="73" t="s">
        <v>53</v>
      </c>
      <c r="D47" s="74" t="s">
        <v>214</v>
      </c>
    </row>
    <row r="48" spans="1:47" ht="14.5" outlineLevel="1" thickBot="1" x14ac:dyDescent="0.4">
      <c r="B48" s="49"/>
      <c r="C48" s="164" t="s">
        <v>215</v>
      </c>
      <c r="D48" s="165"/>
    </row>
    <row r="49" spans="2:4" ht="14.5" outlineLevel="1" thickBot="1" x14ac:dyDescent="0.4">
      <c r="B49" s="43"/>
      <c r="C49" s="158" t="s">
        <v>216</v>
      </c>
      <c r="D49" s="159"/>
    </row>
    <row r="50" spans="2:4" outlineLevel="1" x14ac:dyDescent="0.35">
      <c r="B50" s="81" t="s">
        <v>56</v>
      </c>
      <c r="C50" s="36" t="s">
        <v>217</v>
      </c>
      <c r="D50" s="22" t="s">
        <v>218</v>
      </c>
    </row>
    <row r="51" spans="2:4" ht="14.5" outlineLevel="1" thickBot="1" x14ac:dyDescent="0.4">
      <c r="B51" s="80"/>
      <c r="C51" s="23"/>
      <c r="D51" s="24"/>
    </row>
    <row r="52" spans="2:4" ht="42" outlineLevel="1" x14ac:dyDescent="0.35">
      <c r="B52" s="109" t="s">
        <v>58</v>
      </c>
      <c r="C52" s="40" t="s">
        <v>219</v>
      </c>
      <c r="D52" s="26" t="s">
        <v>220</v>
      </c>
    </row>
    <row r="53" spans="2:4" ht="14.5" outlineLevel="1" thickBot="1" x14ac:dyDescent="0.4">
      <c r="B53" s="108"/>
      <c r="C53" s="23"/>
      <c r="D53" s="24"/>
    </row>
    <row r="54" spans="2:4" ht="28" outlineLevel="1" x14ac:dyDescent="0.35">
      <c r="B54" s="109" t="s">
        <v>60</v>
      </c>
      <c r="C54" s="40" t="s">
        <v>221</v>
      </c>
      <c r="D54" s="39" t="s">
        <v>222</v>
      </c>
    </row>
    <row r="55" spans="2:4" ht="14.5" outlineLevel="1" thickBot="1" x14ac:dyDescent="0.4">
      <c r="B55" s="108"/>
      <c r="C55" s="23"/>
      <c r="D55" s="24"/>
    </row>
    <row r="56" spans="2:4" outlineLevel="1" x14ac:dyDescent="0.35">
      <c r="B56" s="109" t="s">
        <v>62</v>
      </c>
      <c r="C56" s="40" t="s">
        <v>223</v>
      </c>
      <c r="D56" s="39" t="s">
        <v>224</v>
      </c>
    </row>
    <row r="57" spans="2:4" ht="14.5" outlineLevel="1" thickBot="1" x14ac:dyDescent="0.4">
      <c r="B57" s="108"/>
      <c r="C57" s="23"/>
      <c r="D57" s="24"/>
    </row>
    <row r="58" spans="2:4" ht="14.5" outlineLevel="1" thickBot="1" x14ac:dyDescent="0.4">
      <c r="B58" s="108" t="s">
        <v>64</v>
      </c>
      <c r="C58" s="78" t="s">
        <v>225</v>
      </c>
      <c r="D58" s="74" t="s">
        <v>226</v>
      </c>
    </row>
    <row r="59" spans="2:4" ht="14.5" outlineLevel="1" thickBot="1" x14ac:dyDescent="0.4">
      <c r="B59" s="43"/>
      <c r="C59" s="166" t="s">
        <v>227</v>
      </c>
      <c r="D59" s="167"/>
    </row>
    <row r="60" spans="2:4" outlineLevel="1" x14ac:dyDescent="0.35">
      <c r="B60" s="81" t="s">
        <v>67</v>
      </c>
      <c r="C60" s="36" t="s">
        <v>228</v>
      </c>
      <c r="D60" s="22" t="s">
        <v>229</v>
      </c>
    </row>
    <row r="61" spans="2:4" ht="14.5" outlineLevel="1" thickBot="1" x14ac:dyDescent="0.4">
      <c r="B61" s="80"/>
      <c r="C61" s="23"/>
      <c r="D61" s="24"/>
    </row>
    <row r="62" spans="2:4" ht="28" outlineLevel="1" x14ac:dyDescent="0.35">
      <c r="B62" s="109" t="s">
        <v>69</v>
      </c>
      <c r="C62" s="40" t="s">
        <v>230</v>
      </c>
      <c r="D62" s="26" t="s">
        <v>231</v>
      </c>
    </row>
    <row r="63" spans="2:4" ht="14.5" outlineLevel="1" thickBot="1" x14ac:dyDescent="0.4">
      <c r="B63" s="80"/>
      <c r="C63" s="44"/>
      <c r="D63" s="42"/>
    </row>
    <row r="64" spans="2:4" outlineLevel="1" x14ac:dyDescent="0.35">
      <c r="B64" s="109" t="s">
        <v>71</v>
      </c>
      <c r="C64" s="40" t="s">
        <v>232</v>
      </c>
      <c r="D64" s="39" t="s">
        <v>233</v>
      </c>
    </row>
    <row r="65" spans="2:4" ht="14.5" outlineLevel="1" thickBot="1" x14ac:dyDescent="0.4">
      <c r="B65" s="108"/>
      <c r="C65" s="23"/>
      <c r="D65" s="24"/>
    </row>
    <row r="66" spans="2:4" outlineLevel="1" x14ac:dyDescent="0.35">
      <c r="B66" s="109" t="s">
        <v>73</v>
      </c>
      <c r="C66" s="75" t="s">
        <v>234</v>
      </c>
      <c r="D66" s="76" t="s">
        <v>235</v>
      </c>
    </row>
    <row r="67" spans="2:4" ht="14.5" outlineLevel="1" thickBot="1" x14ac:dyDescent="0.4">
      <c r="B67" s="108"/>
      <c r="C67" s="23"/>
      <c r="D67" s="24"/>
    </row>
    <row r="68" spans="2:4" ht="14.5" outlineLevel="1" thickBot="1" x14ac:dyDescent="0.4">
      <c r="B68" s="108" t="s">
        <v>75</v>
      </c>
      <c r="C68" s="78" t="s">
        <v>236</v>
      </c>
      <c r="D68" s="74" t="s">
        <v>237</v>
      </c>
    </row>
    <row r="69" spans="2:4" ht="14.5" outlineLevel="1" thickBot="1" x14ac:dyDescent="0.4">
      <c r="B69" s="43"/>
      <c r="C69" s="166" t="s">
        <v>238</v>
      </c>
      <c r="D69" s="167"/>
    </row>
    <row r="70" spans="2:4" ht="28" outlineLevel="1" x14ac:dyDescent="0.35">
      <c r="B70" s="109" t="s">
        <v>78</v>
      </c>
      <c r="C70" s="50" t="s">
        <v>239</v>
      </c>
      <c r="D70" s="51" t="s">
        <v>240</v>
      </c>
    </row>
    <row r="71" spans="2:4" ht="14.5" outlineLevel="1" thickBot="1" x14ac:dyDescent="0.4">
      <c r="B71" s="80"/>
      <c r="C71" s="46"/>
      <c r="D71" s="42"/>
    </row>
    <row r="72" spans="2:4" ht="81" customHeight="1" outlineLevel="1" x14ac:dyDescent="0.35">
      <c r="B72" s="109" t="s">
        <v>80</v>
      </c>
      <c r="C72" s="52" t="s">
        <v>241</v>
      </c>
      <c r="D72" s="39" t="s">
        <v>242</v>
      </c>
    </row>
    <row r="73" spans="2:4" ht="14.5" outlineLevel="1" thickBot="1" x14ac:dyDescent="0.4">
      <c r="B73" s="108"/>
      <c r="C73" s="46"/>
      <c r="D73" s="24"/>
    </row>
    <row r="74" spans="2:4" ht="62.25" customHeight="1" outlineLevel="1" x14ac:dyDescent="0.35">
      <c r="B74" s="109" t="s">
        <v>82</v>
      </c>
      <c r="C74" s="52" t="s">
        <v>243</v>
      </c>
      <c r="D74" s="53" t="s">
        <v>244</v>
      </c>
    </row>
    <row r="75" spans="2:4" ht="14.5" outlineLevel="1" thickBot="1" x14ac:dyDescent="0.4">
      <c r="B75" s="108"/>
      <c r="C75" s="46"/>
      <c r="D75" s="24"/>
    </row>
    <row r="76" spans="2:4" outlineLevel="1" x14ac:dyDescent="0.35">
      <c r="B76" s="109" t="s">
        <v>84</v>
      </c>
      <c r="C76" s="82" t="s">
        <v>245</v>
      </c>
      <c r="D76" s="76" t="s">
        <v>246</v>
      </c>
    </row>
    <row r="77" spans="2:4" ht="14.5" outlineLevel="1" thickBot="1" x14ac:dyDescent="0.4">
      <c r="B77" s="108"/>
      <c r="C77" s="46"/>
      <c r="D77" s="24"/>
    </row>
    <row r="78" spans="2:4" ht="14.5" outlineLevel="1" thickBot="1" x14ac:dyDescent="0.4">
      <c r="B78" s="108" t="s">
        <v>86</v>
      </c>
      <c r="C78" s="79" t="s">
        <v>247</v>
      </c>
      <c r="D78" s="74" t="s">
        <v>248</v>
      </c>
    </row>
    <row r="79" spans="2:4" x14ac:dyDescent="0.35">
      <c r="D79" s="31"/>
    </row>
    <row r="80" spans="2:4" ht="14.5" collapsed="1" thickBot="1" x14ac:dyDescent="0.4">
      <c r="D80" s="31"/>
    </row>
    <row r="81" spans="2:4" ht="28.5" collapsed="1" thickBot="1" x14ac:dyDescent="0.4">
      <c r="B81" s="54" t="s">
        <v>249</v>
      </c>
      <c r="C81" s="153" t="s">
        <v>250</v>
      </c>
      <c r="D81" s="154"/>
    </row>
    <row r="82" spans="2:4" ht="14.5" outlineLevel="1" thickBot="1" x14ac:dyDescent="0.4">
      <c r="B82" s="43"/>
      <c r="C82" s="158" t="s">
        <v>251</v>
      </c>
      <c r="D82" s="159"/>
    </row>
    <row r="83" spans="2:4" ht="79.5" customHeight="1" outlineLevel="1" x14ac:dyDescent="0.35">
      <c r="B83" s="109" t="s">
        <v>90</v>
      </c>
      <c r="C83" s="55" t="s">
        <v>252</v>
      </c>
      <c r="D83" s="51" t="s">
        <v>253</v>
      </c>
    </row>
    <row r="84" spans="2:4" ht="14.5" outlineLevel="1" thickBot="1" x14ac:dyDescent="0.4">
      <c r="B84" s="108"/>
      <c r="C84" s="23"/>
      <c r="D84" s="24"/>
    </row>
    <row r="85" spans="2:4" outlineLevel="1" x14ac:dyDescent="0.35">
      <c r="B85" s="109" t="s">
        <v>92</v>
      </c>
      <c r="C85" s="40" t="s">
        <v>254</v>
      </c>
      <c r="D85" s="39" t="s">
        <v>255</v>
      </c>
    </row>
    <row r="86" spans="2:4" ht="14.5" outlineLevel="1" thickBot="1" x14ac:dyDescent="0.4">
      <c r="B86" s="108"/>
      <c r="C86" s="23"/>
      <c r="D86" s="24"/>
    </row>
    <row r="87" spans="2:4" ht="15" customHeight="1" outlineLevel="1" x14ac:dyDescent="0.35">
      <c r="B87" s="155" t="s">
        <v>94</v>
      </c>
      <c r="C87" s="107" t="s">
        <v>256</v>
      </c>
      <c r="D87" s="106" t="s">
        <v>257</v>
      </c>
    </row>
    <row r="88" spans="2:4" ht="14.5" outlineLevel="1" thickBot="1" x14ac:dyDescent="0.4">
      <c r="B88" s="156"/>
      <c r="C88" s="46"/>
      <c r="D88" s="24"/>
    </row>
    <row r="89" spans="2:4" ht="28" outlineLevel="1" x14ac:dyDescent="0.35">
      <c r="B89" s="157" t="s">
        <v>96</v>
      </c>
      <c r="C89" s="106" t="s">
        <v>258</v>
      </c>
      <c r="D89" s="106" t="s">
        <v>259</v>
      </c>
    </row>
    <row r="90" spans="2:4" ht="14.5" outlineLevel="1" thickBot="1" x14ac:dyDescent="0.4">
      <c r="B90" s="156"/>
      <c r="C90" s="23"/>
      <c r="D90" s="24"/>
    </row>
    <row r="91" spans="2:4" ht="28" outlineLevel="1" x14ac:dyDescent="0.35">
      <c r="B91" s="109" t="s">
        <v>98</v>
      </c>
      <c r="C91" s="40" t="s">
        <v>260</v>
      </c>
      <c r="D91" s="39" t="s">
        <v>261</v>
      </c>
    </row>
    <row r="92" spans="2:4" ht="14.5" outlineLevel="1" thickBot="1" x14ac:dyDescent="0.4">
      <c r="B92" s="80"/>
      <c r="C92" s="44"/>
      <c r="D92" s="42"/>
    </row>
    <row r="93" spans="2:4" ht="14.5" outlineLevel="1" thickBot="1" x14ac:dyDescent="0.4">
      <c r="B93" s="108" t="s">
        <v>100</v>
      </c>
      <c r="C93" s="73" t="s">
        <v>101</v>
      </c>
      <c r="D93" s="74" t="s">
        <v>262</v>
      </c>
    </row>
    <row r="94" spans="2:4" s="34" customFormat="1" ht="14.5" outlineLevel="1" thickBot="1" x14ac:dyDescent="0.4">
      <c r="B94" s="43"/>
      <c r="C94" s="160" t="s">
        <v>263</v>
      </c>
      <c r="D94" s="161"/>
    </row>
    <row r="95" spans="2:4" ht="28" outlineLevel="1" x14ac:dyDescent="0.35">
      <c r="B95" s="109" t="s">
        <v>103</v>
      </c>
      <c r="C95" s="55" t="s">
        <v>264</v>
      </c>
      <c r="D95" s="51" t="s">
        <v>265</v>
      </c>
    </row>
    <row r="96" spans="2:4" ht="14.5" outlineLevel="1" thickBot="1" x14ac:dyDescent="0.4">
      <c r="B96" s="108"/>
      <c r="C96" s="23"/>
      <c r="D96" s="24"/>
    </row>
    <row r="97" spans="2:5" ht="28" outlineLevel="1" x14ac:dyDescent="0.35">
      <c r="B97" s="109" t="s">
        <v>105</v>
      </c>
      <c r="C97" s="40" t="s">
        <v>266</v>
      </c>
      <c r="D97" s="39" t="s">
        <v>267</v>
      </c>
    </row>
    <row r="98" spans="2:5" ht="14.5" outlineLevel="1" thickBot="1" x14ac:dyDescent="0.4">
      <c r="B98" s="108"/>
      <c r="C98" s="23"/>
      <c r="D98" s="24"/>
    </row>
    <row r="99" spans="2:5" outlineLevel="1" x14ac:dyDescent="0.35">
      <c r="B99" s="109" t="s">
        <v>107</v>
      </c>
      <c r="C99" s="40" t="s">
        <v>268</v>
      </c>
      <c r="D99" s="39" t="s">
        <v>269</v>
      </c>
    </row>
    <row r="100" spans="2:5" ht="14.5" outlineLevel="1" thickBot="1" x14ac:dyDescent="0.4">
      <c r="B100" s="80"/>
      <c r="C100" s="23"/>
      <c r="D100" s="42"/>
    </row>
    <row r="101" spans="2:5" ht="42" outlineLevel="1" x14ac:dyDescent="0.35">
      <c r="B101" s="109" t="s">
        <v>109</v>
      </c>
      <c r="C101" s="40" t="s">
        <v>270</v>
      </c>
      <c r="D101" s="39" t="s">
        <v>271</v>
      </c>
    </row>
    <row r="102" spans="2:5" ht="14.5" outlineLevel="1" thickBot="1" x14ac:dyDescent="0.4">
      <c r="B102" s="108"/>
      <c r="C102" s="44"/>
      <c r="D102" s="42"/>
    </row>
    <row r="103" spans="2:5" outlineLevel="1" x14ac:dyDescent="0.35">
      <c r="B103" s="109" t="s">
        <v>111</v>
      </c>
      <c r="C103" s="40" t="s">
        <v>272</v>
      </c>
      <c r="D103" s="39" t="s">
        <v>273</v>
      </c>
    </row>
    <row r="104" spans="2:5" ht="14.5" outlineLevel="1" thickBot="1" x14ac:dyDescent="0.4">
      <c r="B104" s="108"/>
      <c r="C104" s="44"/>
      <c r="D104" s="42"/>
    </row>
    <row r="105" spans="2:5" outlineLevel="1" x14ac:dyDescent="0.35">
      <c r="B105" s="109" t="s">
        <v>113</v>
      </c>
      <c r="C105" s="75" t="s">
        <v>114</v>
      </c>
      <c r="D105" s="76" t="s">
        <v>274</v>
      </c>
    </row>
    <row r="106" spans="2:5" ht="14.5" outlineLevel="1" thickBot="1" x14ac:dyDescent="0.4">
      <c r="B106" s="108"/>
      <c r="C106" s="23"/>
      <c r="D106" s="24"/>
    </row>
    <row r="107" spans="2:5" ht="14.5" outlineLevel="1" thickBot="1" x14ac:dyDescent="0.4">
      <c r="B107" s="108" t="s">
        <v>115</v>
      </c>
      <c r="C107" s="73" t="s">
        <v>116</v>
      </c>
      <c r="D107" s="74" t="s">
        <v>275</v>
      </c>
    </row>
    <row r="108" spans="2:5" ht="14.5" outlineLevel="1" thickBot="1" x14ac:dyDescent="0.4">
      <c r="B108" s="43"/>
      <c r="C108" s="158" t="s">
        <v>276</v>
      </c>
      <c r="D108" s="159"/>
    </row>
    <row r="109" spans="2:5" ht="42" outlineLevel="1" x14ac:dyDescent="0.35">
      <c r="B109" s="81" t="s">
        <v>118</v>
      </c>
      <c r="C109" s="56" t="s">
        <v>159</v>
      </c>
      <c r="D109" s="51" t="s">
        <v>277</v>
      </c>
    </row>
    <row r="110" spans="2:5" ht="14.5" outlineLevel="1" thickBot="1" x14ac:dyDescent="0.4">
      <c r="B110" s="108"/>
      <c r="C110" s="46"/>
      <c r="D110" s="24"/>
    </row>
    <row r="111" spans="2:5" ht="33" customHeight="1" outlineLevel="1" x14ac:dyDescent="0.35">
      <c r="B111" s="109" t="s">
        <v>120</v>
      </c>
      <c r="C111" s="52" t="s">
        <v>278</v>
      </c>
      <c r="D111" s="53" t="s">
        <v>279</v>
      </c>
      <c r="E111" s="45"/>
    </row>
    <row r="112" spans="2:5" ht="14.5" outlineLevel="1" thickBot="1" x14ac:dyDescent="0.4">
      <c r="B112" s="108"/>
      <c r="C112" s="46"/>
      <c r="D112" s="24"/>
    </row>
    <row r="113" spans="1:47" outlineLevel="1" x14ac:dyDescent="0.35">
      <c r="B113" s="109" t="s">
        <v>122</v>
      </c>
      <c r="C113" s="52" t="s">
        <v>160</v>
      </c>
      <c r="D113" s="53" t="s">
        <v>280</v>
      </c>
    </row>
    <row r="114" spans="1:47" ht="14.5" outlineLevel="1" thickBot="1" x14ac:dyDescent="0.4">
      <c r="B114" s="108"/>
      <c r="C114" s="46"/>
      <c r="D114" s="24"/>
    </row>
    <row r="115" spans="1:47" outlineLevel="1" x14ac:dyDescent="0.35">
      <c r="B115" s="109" t="s">
        <v>124</v>
      </c>
      <c r="C115" s="52" t="s">
        <v>161</v>
      </c>
      <c r="D115" s="53" t="s">
        <v>281</v>
      </c>
    </row>
    <row r="116" spans="1:47" ht="14.5" outlineLevel="1" thickBot="1" x14ac:dyDescent="0.4">
      <c r="B116" s="108"/>
      <c r="C116" s="46"/>
      <c r="D116" s="24"/>
    </row>
    <row r="117" spans="1:47" outlineLevel="1" x14ac:dyDescent="0.35">
      <c r="B117" s="109" t="s">
        <v>126</v>
      </c>
      <c r="C117" s="52" t="s">
        <v>162</v>
      </c>
      <c r="D117" s="53" t="s">
        <v>282</v>
      </c>
    </row>
    <row r="118" spans="1:47" ht="14.5" outlineLevel="1" thickBot="1" x14ac:dyDescent="0.4">
      <c r="B118" s="108"/>
      <c r="C118" s="46"/>
      <c r="D118" s="24"/>
    </row>
    <row r="119" spans="1:47" ht="28" outlineLevel="1" x14ac:dyDescent="0.35">
      <c r="B119" s="109" t="s">
        <v>128</v>
      </c>
      <c r="C119" s="52" t="s">
        <v>163</v>
      </c>
      <c r="D119" s="39" t="s">
        <v>283</v>
      </c>
    </row>
    <row r="120" spans="1:47" ht="14.5" outlineLevel="1" thickBot="1" x14ac:dyDescent="0.4">
      <c r="B120" s="108"/>
      <c r="C120" s="46"/>
      <c r="D120" s="24"/>
    </row>
    <row r="121" spans="1:47" ht="15" customHeight="1" outlineLevel="1" x14ac:dyDescent="0.35">
      <c r="B121" s="109" t="s">
        <v>130</v>
      </c>
      <c r="C121" s="82" t="s">
        <v>131</v>
      </c>
      <c r="D121" s="76" t="s">
        <v>284</v>
      </c>
    </row>
    <row r="122" spans="1:47" s="46" customFormat="1" ht="14.5" outlineLevel="1" thickBot="1" x14ac:dyDescent="0.4">
      <c r="A122" s="18"/>
      <c r="B122" s="80"/>
      <c r="C122" s="57"/>
      <c r="D122" s="24"/>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row>
    <row r="123" spans="1:47" ht="28.5" outlineLevel="1" thickBot="1" x14ac:dyDescent="0.4">
      <c r="B123" s="108" t="s">
        <v>132</v>
      </c>
      <c r="C123" s="93" t="s">
        <v>133</v>
      </c>
      <c r="D123" s="74" t="s">
        <v>285</v>
      </c>
    </row>
    <row r="124" spans="1:47" ht="14.5" outlineLevel="1" thickBot="1" x14ac:dyDescent="0.4">
      <c r="B124" s="43"/>
      <c r="C124" s="158" t="s">
        <v>286</v>
      </c>
      <c r="D124" s="159"/>
    </row>
    <row r="125" spans="1:47" outlineLevel="1" x14ac:dyDescent="0.35">
      <c r="B125" s="109" t="s">
        <v>135</v>
      </c>
      <c r="C125" s="55" t="s">
        <v>287</v>
      </c>
      <c r="D125" s="51" t="s">
        <v>288</v>
      </c>
    </row>
    <row r="126" spans="1:47" ht="14.5" outlineLevel="1" thickBot="1" x14ac:dyDescent="0.4">
      <c r="B126" s="108"/>
      <c r="C126" s="23"/>
      <c r="D126" s="24"/>
    </row>
    <row r="127" spans="1:47" outlineLevel="1" x14ac:dyDescent="0.35">
      <c r="B127" s="109" t="s">
        <v>137</v>
      </c>
      <c r="C127" s="40" t="s">
        <v>289</v>
      </c>
      <c r="D127" s="39" t="s">
        <v>290</v>
      </c>
    </row>
    <row r="128" spans="1:47" ht="14.5" outlineLevel="1" thickBot="1" x14ac:dyDescent="0.4">
      <c r="B128" s="108"/>
      <c r="C128" s="23"/>
      <c r="D128" s="24"/>
    </row>
    <row r="129" spans="2:4" ht="15" customHeight="1" outlineLevel="1" x14ac:dyDescent="0.35">
      <c r="B129" s="109" t="s">
        <v>139</v>
      </c>
      <c r="C129" s="75" t="s">
        <v>291</v>
      </c>
      <c r="D129" s="76" t="s">
        <v>292</v>
      </c>
    </row>
    <row r="130" spans="2:4" ht="14.5" outlineLevel="1" thickBot="1" x14ac:dyDescent="0.4">
      <c r="B130" s="108"/>
      <c r="C130" s="23"/>
      <c r="D130" s="24"/>
    </row>
    <row r="131" spans="2:4" ht="28" outlineLevel="1" x14ac:dyDescent="0.35">
      <c r="B131" s="109" t="s">
        <v>141</v>
      </c>
      <c r="C131" s="40" t="s">
        <v>293</v>
      </c>
      <c r="D131" s="39" t="s">
        <v>294</v>
      </c>
    </row>
    <row r="132" spans="2:4" ht="14.5" outlineLevel="1" thickBot="1" x14ac:dyDescent="0.4">
      <c r="B132" s="108"/>
      <c r="C132" s="23"/>
      <c r="D132" s="24"/>
    </row>
    <row r="133" spans="2:4" outlineLevel="1" x14ac:dyDescent="0.35">
      <c r="B133" s="109" t="s">
        <v>143</v>
      </c>
      <c r="C133" s="40" t="s">
        <v>295</v>
      </c>
      <c r="D133" s="39" t="s">
        <v>296</v>
      </c>
    </row>
    <row r="134" spans="2:4" ht="14.5" outlineLevel="1" thickBot="1" x14ac:dyDescent="0.4">
      <c r="B134" s="108"/>
      <c r="C134" s="23"/>
      <c r="D134" s="24"/>
    </row>
    <row r="135" spans="2:4" ht="14.5" outlineLevel="1" thickBot="1" x14ac:dyDescent="0.4">
      <c r="B135" s="108" t="s">
        <v>145</v>
      </c>
      <c r="C135" s="73" t="s">
        <v>297</v>
      </c>
      <c r="D135" s="74" t="s">
        <v>298</v>
      </c>
    </row>
  </sheetData>
  <mergeCells count="17">
    <mergeCell ref="C2:D2"/>
    <mergeCell ref="C10:D10"/>
    <mergeCell ref="C11:D11"/>
    <mergeCell ref="C12:D12"/>
    <mergeCell ref="C18:D18"/>
    <mergeCell ref="C28:D28"/>
    <mergeCell ref="C48:D48"/>
    <mergeCell ref="C49:D49"/>
    <mergeCell ref="C59:D59"/>
    <mergeCell ref="C69:D69"/>
    <mergeCell ref="C81:D81"/>
    <mergeCell ref="B87:B88"/>
    <mergeCell ref="B89:B90"/>
    <mergeCell ref="C124:D124"/>
    <mergeCell ref="C94:D94"/>
    <mergeCell ref="C108:D108"/>
    <mergeCell ref="C82:D82"/>
  </mergeCells>
  <pageMargins left="0.7" right="0.7" top="0.75" bottom="0.75" header="0.3" footer="0.3"/>
  <pageSetup scale="4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C133"/>
  <sheetViews>
    <sheetView workbookViewId="0"/>
  </sheetViews>
  <sheetFormatPr defaultRowHeight="14.5" x14ac:dyDescent="0.35"/>
  <cols>
    <col min="1" max="1" width="19.54296875" bestFit="1" customWidth="1"/>
    <col min="2" max="2" width="67.453125" bestFit="1" customWidth="1"/>
    <col min="3" max="3" width="16.453125" bestFit="1" customWidth="1"/>
  </cols>
  <sheetData>
    <row r="1" spans="1:2" x14ac:dyDescent="0.35">
      <c r="A1" t="s">
        <v>299</v>
      </c>
      <c r="B1" t="s">
        <v>300</v>
      </c>
    </row>
    <row r="2" spans="1:2" x14ac:dyDescent="0.35">
      <c r="A2">
        <v>1</v>
      </c>
      <c r="B2" t="s">
        <v>301</v>
      </c>
    </row>
    <row r="3" spans="1:2" x14ac:dyDescent="0.35">
      <c r="A3">
        <v>1</v>
      </c>
      <c r="B3" t="s">
        <v>302</v>
      </c>
    </row>
    <row r="4" spans="1:2" x14ac:dyDescent="0.35">
      <c r="A4">
        <v>1</v>
      </c>
      <c r="B4" t="s">
        <v>303</v>
      </c>
    </row>
    <row r="5" spans="1:2" x14ac:dyDescent="0.35">
      <c r="A5" t="b">
        <v>1</v>
      </c>
      <c r="B5" t="s">
        <v>304</v>
      </c>
    </row>
    <row r="6" spans="1:2" x14ac:dyDescent="0.35">
      <c r="A6" t="b">
        <f>IF(AND(NOT(ISBLANK(iHospitalName)),(IF(iHospitalName&gt;1,TRUE,FALSE))),TRUE,FALSE)</f>
        <v>0</v>
      </c>
      <c r="B6" t="s">
        <v>305</v>
      </c>
    </row>
    <row r="7" spans="1:2" x14ac:dyDescent="0.35">
      <c r="A7" t="b">
        <f>IF(AND(NOT(ISBLANK(iFiscalYear)),(IF(iFiscalYear&gt;1,TRUE,FALSE))),TRUE,FALSE)</f>
        <v>0</v>
      </c>
      <c r="B7" t="s">
        <v>306</v>
      </c>
    </row>
    <row r="8" spans="1:2" x14ac:dyDescent="0.35">
      <c r="A8" t="b">
        <f>IF(AND(NOT(ISBLANK(iReportingPeriod)),(IF(iReportingPeriod&gt;1,TRUE,FALSE))),TRUE,FALSE)</f>
        <v>0</v>
      </c>
      <c r="B8" t="s">
        <v>307</v>
      </c>
    </row>
    <row r="9" spans="1:2" x14ac:dyDescent="0.35">
      <c r="A9" t="b">
        <f>IF(AND(cfHospitalSelected=TRUE, cfFiscalYearSelected=TRUE,cfReportingPeriodSelected=TRUE), TRUE, FALSE)</f>
        <v>0</v>
      </c>
      <c r="B9" t="s">
        <v>308</v>
      </c>
    </row>
    <row r="10" spans="1:2" x14ac:dyDescent="0.35">
      <c r="A10">
        <f>IF(ISBLANK(iReportingPeriod),0,INDEX(ReportingPeriodList,iReportingPeriod,3))</f>
        <v>0</v>
      </c>
      <c r="B10" t="s">
        <v>309</v>
      </c>
    </row>
    <row r="11" spans="1:2" x14ac:dyDescent="0.35">
      <c r="A11" s="2">
        <v>-999999999999</v>
      </c>
      <c r="B11" t="s">
        <v>310</v>
      </c>
    </row>
    <row r="12" spans="1:2" x14ac:dyDescent="0.35">
      <c r="A12" s="2">
        <v>999999999999</v>
      </c>
      <c r="B12" t="s">
        <v>311</v>
      </c>
    </row>
    <row r="13" spans="1:2" x14ac:dyDescent="0.35">
      <c r="A13" t="str">
        <f>INDEX(HospitalList,iHospital,3)</f>
        <v xml:space="preserve"> </v>
      </c>
      <c r="B13" t="s">
        <v>312</v>
      </c>
    </row>
    <row r="14" spans="1:2" x14ac:dyDescent="0.35">
      <c r="A14" t="str">
        <f>INDEX(HospitalList,iHospital,3)&amp;"_"&amp;INDEX(HospitalList,iHospital,1)&amp;"_"&amp;'Financial Statements File 1'!$F$5&amp;"_"&amp;'Financial Statements File 1'!$F$7&amp;".xlsm"</f>
        <v xml:space="preserve"> _ _Select a response from the drop down menu:_.xlsm</v>
      </c>
      <c r="B14" t="s">
        <v>313</v>
      </c>
    </row>
    <row r="16" spans="1:2" x14ac:dyDescent="0.35">
      <c r="A16" t="b">
        <f>OR(AND(ISBLANK('Financial Statements File 1'!$F$60), ISBLANK('Financial Statements File 1'!$F$76),ISBLANK('Financial Statements File 1'!$F$68)), AND(IF('Financial Statements File 1'!$F$60=0,TRUE,FALSE),IF('Financial Statements File 1'!$F$76=0,TRUE,FALSE),IF('Financial Statements File 1'!$F$68=0,TRUE,FALSE)))</f>
        <v>1</v>
      </c>
      <c r="B16" t="s">
        <v>314</v>
      </c>
    </row>
    <row r="17" spans="1:2" x14ac:dyDescent="0.35">
      <c r="A17" s="4" t="b">
        <f>OR(AND(ISBLANK('Financial Statements File 1'!$F$67), ISBLANK('Financial Statements File 1'!$F$68)), AND(IF('Financial Statements File 1'!$F$67=0,TRUE,FALSE),IF('Financial Statements File 1'!$F$68=0,TRUE,FALSE)))</f>
        <v>1</v>
      </c>
      <c r="B17" t="s">
        <v>315</v>
      </c>
    </row>
    <row r="18" spans="1:2" x14ac:dyDescent="0.35">
      <c r="A18" t="b">
        <f>OR(AND(ISBLANK('Financial Statements File 1'!$F$77), ISBLANK('Financial Statements File 1'!$F$68)),AND(IF('Financial Statements File 1'!$F$77=0,TRUE,FALSE),IF('Financial Statements File 1'!$F$68=0,TRUE,FALSE)))</f>
        <v>1</v>
      </c>
      <c r="B18" t="s">
        <v>316</v>
      </c>
    </row>
    <row r="19" spans="1:2" x14ac:dyDescent="0.35">
      <c r="A19" t="b">
        <f>OR(AND(ISBLANK('Financial Statements File 1'!$F$20), ISBLANK('Financial Statements File 1'!$F$39)),AND(IF('Financial Statements File 1'!$F$20=0,TRUE,FALSE),IF('Financial Statements File 1'!$F$39=0,TRUE,FALSE)))</f>
        <v>1</v>
      </c>
      <c r="B19" t="s">
        <v>317</v>
      </c>
    </row>
    <row r="20" spans="1:2" x14ac:dyDescent="0.35">
      <c r="A20" t="b">
        <f>OR(AND(ISBLANK('Financial Statements File 1'!$F$16), ISBLANK('Financial Statements File 1'!$F$55),ISBLANK(DaysInPeriod)),AND(IF('Financial Statements File 1'!$F$16=0,TRUE,FALSE),IF('Financial Statements File 1'!$F$55=0,TRUE,FALSE),IF(DaysInPeriod=0,TRUE,FALSE)))</f>
        <v>1</v>
      </c>
      <c r="B20" t="s">
        <v>318</v>
      </c>
    </row>
    <row r="21" spans="1:2" x14ac:dyDescent="0.35">
      <c r="A21" t="b">
        <f>OR(AND(ISBLANK('Financial Statements File 1'!$F$39), ISBLANK('Financial Statements File 1'!$F$36),ISBLANK('Financial Statements File 1'!$F$76), ISBLANK('Financial Statements File 1'!$F$71),ISBLANK(DaysInPeriod)),AND(IF('Financial Statements File 1'!$F$39=0,TRUE,FALSE),IF('Financial Statements File 1'!$F$36=0,TRUE,FALSE),IF('Financial Statements File 1'!$F$76=0,TRUE,FALSE),IF('Financial Statements File 1'!$F$71=0,TRUE,FALSE),IF(DaysInPeriod=0,TRUE,FALSE)))</f>
        <v>1</v>
      </c>
      <c r="B21" t="s">
        <v>319</v>
      </c>
    </row>
    <row r="22" spans="1:2" x14ac:dyDescent="0.35">
      <c r="A22" t="b">
        <f>OR(AND(ISBLANK('Financial Statements File 1'!$F$77), ISBLANK('Financial Statements File 1'!$F$71),ISBLANK('Financial Statements File 1'!$F$72),ISBLANK('Financial Statements File 1'!$F$35)),AND(IF('Financial Statements File 1'!$F$77=0,TRUE,FALSE),IF('Financial Statements File 1'!$F$71=0,TRUE,FALSE),IF('Financial Statements File 1'!$F$72=0,TRUE,FALSE),IF('Financial Statements File 1'!$F$35=0,TRUE,FALSE)))</f>
        <v>1</v>
      </c>
      <c r="B22" t="s">
        <v>320</v>
      </c>
    </row>
    <row r="23" spans="1:2" x14ac:dyDescent="0.35">
      <c r="A23" t="b">
        <f>OR(AND(ISBLANK('Financial Statements File 1'!$F$77), ISBLANK('Financial Statements File 1'!$F$71), ISBLANK('Financial Statements File 1'!$F$39), ISBLANK('Financial Statements File 1'!$F$41)),AND(IF('Financial Statements File 1'!$F$77=0,TRUE,FALSE),IF('Financial Statements File 1'!$F$71=0,TRUE,FALSE),IF('Financial Statements File 1'!$F$39=0,TRUE,FALSE),IF('Financial Statements File 1'!$F$41=0,TRUE,FALSE)))</f>
        <v>1</v>
      </c>
      <c r="B23" t="s">
        <v>321</v>
      </c>
    </row>
    <row r="24" spans="1:2" x14ac:dyDescent="0.35">
      <c r="A24" t="b">
        <f>OR(AND(ISBLANK('Financial Statements File 1'!$F$50), ISBLANK('Financial Statements File 1'!$F$31)),AND(IF('Financial Statements File 1'!$F$50=0,TRUE,FALSE),IF('Financial Statements File 1'!$F$31=0,TRUE,FALSE)))</f>
        <v>1</v>
      </c>
      <c r="B24" t="s">
        <v>322</v>
      </c>
    </row>
    <row r="25" spans="1:2" x14ac:dyDescent="0.35">
      <c r="A25" t="b">
        <f>OR(AND(ISBLANK('Financial Statements File 1'!$F$27), ISBLANK('Financial Statements File 1'!$F$71)),AND(IF('Financial Statements File 1'!$F$27=0,TRUE,FALSE),IF('Financial Statements File 1'!$F$71=0,TRUE,FALSE)))</f>
        <v>1</v>
      </c>
      <c r="B25" t="s">
        <v>323</v>
      </c>
    </row>
    <row r="27" spans="1:2" x14ac:dyDescent="0.35">
      <c r="A27" t="b">
        <f>IF('Financial Statements File 1'!$F$68=0,TRUE,FALSE)</f>
        <v>1</v>
      </c>
      <c r="B27" t="s">
        <v>324</v>
      </c>
    </row>
    <row r="28" spans="1:2" x14ac:dyDescent="0.35">
      <c r="A28" s="4" t="b">
        <f>IF('Financial Statements File 1'!$F$68=0,TRUE,FALSE)</f>
        <v>1</v>
      </c>
      <c r="B28" t="s">
        <v>325</v>
      </c>
    </row>
    <row r="29" spans="1:2" x14ac:dyDescent="0.35">
      <c r="A29" t="b">
        <f>IF('Financial Statements File 1'!$F$68=0,TRUE,FALSE)</f>
        <v>1</v>
      </c>
      <c r="B29" t="s">
        <v>326</v>
      </c>
    </row>
    <row r="30" spans="1:2" x14ac:dyDescent="0.35">
      <c r="A30" t="b">
        <f>IF('Financial Statements File 1'!$F$39=0,TRUE,FALSE)</f>
        <v>1</v>
      </c>
      <c r="B30" t="s">
        <v>327</v>
      </c>
    </row>
    <row r="31" spans="1:2" x14ac:dyDescent="0.35">
      <c r="A31" t="b">
        <f>OR(IF('Financial Statements File 1'!$F$55=0,TRUE,FALSE),IF(DaysInPeriod=0,TRUE,FALSE))</f>
        <v>1</v>
      </c>
      <c r="B31" t="s">
        <v>328</v>
      </c>
    </row>
    <row r="32" spans="1:2" x14ac:dyDescent="0.35">
      <c r="A32" t="b">
        <f>OR(IF((('Financial Statements File 1'!$F$76-'Financial Statements File 1'!$F$71)=0),TRUE,FALSE),IF(DaysInPeriod=0,TRUE,FALSE))</f>
        <v>1</v>
      </c>
      <c r="B32" t="s">
        <v>329</v>
      </c>
    </row>
    <row r="33" spans="1:2" x14ac:dyDescent="0.35">
      <c r="A33" t="b">
        <f>IF((('Financial Statements File 1'!$F$72+'Financial Statements File 1'!$F$35)=0),TRUE,FALSE)</f>
        <v>1</v>
      </c>
      <c r="B33" t="s">
        <v>330</v>
      </c>
    </row>
    <row r="34" spans="1:2" x14ac:dyDescent="0.35">
      <c r="A34" t="b">
        <f>IF((('Financial Statements File 1'!$F$39+'Financial Statements File 1'!$F$41)=0),TRUE,FALSE)</f>
        <v>1</v>
      </c>
      <c r="B34" t="s">
        <v>331</v>
      </c>
    </row>
    <row r="35" spans="1:2" x14ac:dyDescent="0.35">
      <c r="A35" t="b">
        <f>IF('Financial Statements File 1'!$F$31=0,TRUE,FALSE)</f>
        <v>1</v>
      </c>
      <c r="B35" t="s">
        <v>332</v>
      </c>
    </row>
    <row r="36" spans="1:2" x14ac:dyDescent="0.35">
      <c r="A36" t="b">
        <f>IF('Financial Statements File 1'!$F$71=0,TRUE,FALSE)</f>
        <v>1</v>
      </c>
      <c r="B36" t="s">
        <v>333</v>
      </c>
    </row>
    <row r="38" spans="1:2" x14ac:dyDescent="0.35">
      <c r="A38" t="s">
        <v>334</v>
      </c>
    </row>
    <row r="39" spans="1:2" x14ac:dyDescent="0.35">
      <c r="A39" t="s">
        <v>335</v>
      </c>
    </row>
    <row r="40" spans="1:2" x14ac:dyDescent="0.35">
      <c r="A40" s="1">
        <v>2016</v>
      </c>
    </row>
    <row r="41" spans="1:2" x14ac:dyDescent="0.35">
      <c r="A41" s="1">
        <v>2017</v>
      </c>
    </row>
    <row r="42" spans="1:2" x14ac:dyDescent="0.35">
      <c r="A42" s="1">
        <v>2018</v>
      </c>
    </row>
    <row r="43" spans="1:2" x14ac:dyDescent="0.35">
      <c r="A43" s="1">
        <v>2019</v>
      </c>
    </row>
    <row r="44" spans="1:2" x14ac:dyDescent="0.35">
      <c r="A44" s="1">
        <v>2020</v>
      </c>
    </row>
    <row r="45" spans="1:2" x14ac:dyDescent="0.35">
      <c r="A45" s="1">
        <v>2021</v>
      </c>
    </row>
    <row r="46" spans="1:2" x14ac:dyDescent="0.35">
      <c r="A46" s="1">
        <v>2022</v>
      </c>
    </row>
    <row r="47" spans="1:2" x14ac:dyDescent="0.35">
      <c r="A47" s="1">
        <v>2023</v>
      </c>
    </row>
    <row r="48" spans="1:2" x14ac:dyDescent="0.35">
      <c r="A48" s="1">
        <v>2024</v>
      </c>
    </row>
    <row r="49" spans="1:3" x14ac:dyDescent="0.35">
      <c r="A49" s="1">
        <v>2025</v>
      </c>
    </row>
    <row r="50" spans="1:3" x14ac:dyDescent="0.35">
      <c r="A50" s="1">
        <v>2026</v>
      </c>
    </row>
    <row r="51" spans="1:3" x14ac:dyDescent="0.35">
      <c r="A51" s="1">
        <v>2027</v>
      </c>
    </row>
    <row r="52" spans="1:3" x14ac:dyDescent="0.35">
      <c r="A52" s="1">
        <v>2028</v>
      </c>
    </row>
    <row r="53" spans="1:3" x14ac:dyDescent="0.35">
      <c r="A53" s="1">
        <v>2029</v>
      </c>
    </row>
    <row r="54" spans="1:3" x14ac:dyDescent="0.35">
      <c r="A54" s="1">
        <v>2030</v>
      </c>
    </row>
    <row r="56" spans="1:3" x14ac:dyDescent="0.35">
      <c r="A56" t="s">
        <v>336</v>
      </c>
    </row>
    <row r="57" spans="1:3" x14ac:dyDescent="0.35">
      <c r="A57" t="s">
        <v>337</v>
      </c>
    </row>
    <row r="58" spans="1:3" x14ac:dyDescent="0.35">
      <c r="A58" s="1" t="s">
        <v>338</v>
      </c>
      <c r="B58">
        <v>1</v>
      </c>
      <c r="C58">
        <v>91.25</v>
      </c>
    </row>
    <row r="59" spans="1:3" x14ac:dyDescent="0.35">
      <c r="A59" s="1" t="s">
        <v>339</v>
      </c>
      <c r="B59">
        <v>2</v>
      </c>
      <c r="C59">
        <v>182.5</v>
      </c>
    </row>
    <row r="60" spans="1:3" x14ac:dyDescent="0.35">
      <c r="A60" s="1" t="s">
        <v>340</v>
      </c>
      <c r="B60">
        <v>3</v>
      </c>
      <c r="C60">
        <v>273.75</v>
      </c>
    </row>
    <row r="61" spans="1:3" x14ac:dyDescent="0.35">
      <c r="A61" s="1" t="s">
        <v>341</v>
      </c>
      <c r="B61">
        <v>5</v>
      </c>
      <c r="C61">
        <v>365</v>
      </c>
    </row>
    <row r="63" spans="1:3" x14ac:dyDescent="0.35">
      <c r="A63" t="s">
        <v>342</v>
      </c>
      <c r="B63" t="s">
        <v>343</v>
      </c>
      <c r="C63" s="3" t="s">
        <v>344</v>
      </c>
    </row>
    <row r="64" spans="1:3" x14ac:dyDescent="0.35">
      <c r="A64" t="s">
        <v>345</v>
      </c>
      <c r="B64" t="s">
        <v>346</v>
      </c>
      <c r="C64" t="s">
        <v>345</v>
      </c>
    </row>
    <row r="65" spans="1:3" x14ac:dyDescent="0.35">
      <c r="A65">
        <v>1</v>
      </c>
      <c r="B65" s="3" t="s">
        <v>347</v>
      </c>
      <c r="C65" s="3" t="s">
        <v>348</v>
      </c>
    </row>
    <row r="66" spans="1:3" x14ac:dyDescent="0.35">
      <c r="A66">
        <v>2</v>
      </c>
      <c r="B66" s="3" t="s">
        <v>349</v>
      </c>
      <c r="C66" s="3" t="s">
        <v>350</v>
      </c>
    </row>
    <row r="67" spans="1:3" x14ac:dyDescent="0.35">
      <c r="A67">
        <v>5</v>
      </c>
      <c r="B67" s="3" t="s">
        <v>351</v>
      </c>
      <c r="C67" s="3" t="s">
        <v>352</v>
      </c>
    </row>
    <row r="68" spans="1:3" x14ac:dyDescent="0.35">
      <c r="A68">
        <v>6</v>
      </c>
      <c r="B68" s="3" t="s">
        <v>353</v>
      </c>
      <c r="C68" s="3" t="s">
        <v>354</v>
      </c>
    </row>
    <row r="69" spans="1:3" x14ac:dyDescent="0.35">
      <c r="A69">
        <v>4</v>
      </c>
      <c r="B69" s="3" t="s">
        <v>355</v>
      </c>
      <c r="C69" s="3" t="s">
        <v>356</v>
      </c>
    </row>
    <row r="70" spans="1:3" x14ac:dyDescent="0.35">
      <c r="A70">
        <v>106</v>
      </c>
      <c r="B70" s="3" t="s">
        <v>357</v>
      </c>
      <c r="C70" s="3" t="s">
        <v>358</v>
      </c>
    </row>
    <row r="71" spans="1:3" x14ac:dyDescent="0.35">
      <c r="A71">
        <v>139</v>
      </c>
      <c r="B71" s="3" t="s">
        <v>359</v>
      </c>
      <c r="C71" s="3" t="s">
        <v>360</v>
      </c>
    </row>
    <row r="72" spans="1:3" x14ac:dyDescent="0.35">
      <c r="A72">
        <v>6309</v>
      </c>
      <c r="B72" s="3" t="s">
        <v>361</v>
      </c>
      <c r="C72" s="3" t="s">
        <v>362</v>
      </c>
    </row>
    <row r="73" spans="1:3" x14ac:dyDescent="0.35">
      <c r="A73">
        <v>98</v>
      </c>
      <c r="B73" s="3" t="s">
        <v>363</v>
      </c>
      <c r="C73" s="3" t="s">
        <v>364</v>
      </c>
    </row>
    <row r="74" spans="1:3" x14ac:dyDescent="0.35">
      <c r="A74">
        <v>53</v>
      </c>
      <c r="B74" s="3" t="s">
        <v>365</v>
      </c>
      <c r="C74" s="3" t="s">
        <v>366</v>
      </c>
    </row>
    <row r="75" spans="1:3" x14ac:dyDescent="0.35">
      <c r="A75">
        <v>79</v>
      </c>
      <c r="B75" s="3" t="s">
        <v>367</v>
      </c>
      <c r="C75" s="3" t="s">
        <v>368</v>
      </c>
    </row>
    <row r="76" spans="1:3" x14ac:dyDescent="0.35">
      <c r="A76">
        <v>8702</v>
      </c>
      <c r="B76" s="3" t="s">
        <v>369</v>
      </c>
      <c r="C76" s="3" t="s">
        <v>370</v>
      </c>
    </row>
    <row r="77" spans="1:3" x14ac:dyDescent="0.35">
      <c r="A77">
        <v>46</v>
      </c>
      <c r="B77" s="3" t="s">
        <v>371</v>
      </c>
      <c r="C77" s="3" t="s">
        <v>372</v>
      </c>
    </row>
    <row r="78" spans="1:3" x14ac:dyDescent="0.35">
      <c r="A78">
        <v>3107</v>
      </c>
      <c r="B78" s="3" t="s">
        <v>373</v>
      </c>
      <c r="C78" s="3" t="s">
        <v>374</v>
      </c>
    </row>
    <row r="79" spans="1:3" x14ac:dyDescent="0.35">
      <c r="A79">
        <v>59</v>
      </c>
      <c r="B79" s="3" t="s">
        <v>375</v>
      </c>
      <c r="C79" s="3" t="s">
        <v>376</v>
      </c>
    </row>
    <row r="80" spans="1:3" x14ac:dyDescent="0.35">
      <c r="A80">
        <v>22</v>
      </c>
      <c r="B80" s="3" t="s">
        <v>377</v>
      </c>
      <c r="C80" s="3" t="s">
        <v>378</v>
      </c>
    </row>
    <row r="81" spans="1:3" x14ac:dyDescent="0.35">
      <c r="A81">
        <v>3108</v>
      </c>
      <c r="B81" s="3" t="s">
        <v>379</v>
      </c>
      <c r="C81" s="3" t="s">
        <v>380</v>
      </c>
    </row>
    <row r="82" spans="1:3" x14ac:dyDescent="0.35">
      <c r="A82">
        <v>39</v>
      </c>
      <c r="B82" s="3" t="s">
        <v>381</v>
      </c>
      <c r="C82" s="3" t="s">
        <v>382</v>
      </c>
    </row>
    <row r="83" spans="1:3" x14ac:dyDescent="0.35">
      <c r="A83">
        <v>132</v>
      </c>
      <c r="B83" s="3" t="s">
        <v>383</v>
      </c>
      <c r="C83" s="3" t="s">
        <v>384</v>
      </c>
    </row>
    <row r="84" spans="1:3" x14ac:dyDescent="0.35">
      <c r="A84">
        <v>50</v>
      </c>
      <c r="B84" s="3" t="s">
        <v>385</v>
      </c>
      <c r="C84" s="3" t="s">
        <v>386</v>
      </c>
    </row>
    <row r="85" spans="1:3" x14ac:dyDescent="0.35">
      <c r="A85">
        <v>51</v>
      </c>
      <c r="B85" s="3" t="s">
        <v>387</v>
      </c>
      <c r="C85" s="3" t="s">
        <v>388</v>
      </c>
    </row>
    <row r="86" spans="1:3" x14ac:dyDescent="0.35">
      <c r="A86">
        <v>57</v>
      </c>
      <c r="B86" s="3" t="s">
        <v>389</v>
      </c>
      <c r="C86" s="3" t="s">
        <v>390</v>
      </c>
    </row>
    <row r="87" spans="1:3" x14ac:dyDescent="0.35">
      <c r="A87">
        <v>8</v>
      </c>
      <c r="B87" s="3" t="s">
        <v>391</v>
      </c>
      <c r="C87" s="3" t="s">
        <v>392</v>
      </c>
    </row>
    <row r="88" spans="1:3" x14ac:dyDescent="0.35">
      <c r="A88">
        <v>40</v>
      </c>
      <c r="B88" s="3" t="s">
        <v>393</v>
      </c>
      <c r="C88" s="3" t="s">
        <v>394</v>
      </c>
    </row>
    <row r="89" spans="1:3" x14ac:dyDescent="0.35">
      <c r="A89">
        <v>3111</v>
      </c>
      <c r="B89" s="3" t="s">
        <v>395</v>
      </c>
      <c r="C89" s="3" t="s">
        <v>396</v>
      </c>
    </row>
    <row r="90" spans="1:3" x14ac:dyDescent="0.35">
      <c r="A90">
        <v>68</v>
      </c>
      <c r="B90" s="3" t="s">
        <v>397</v>
      </c>
      <c r="C90" s="3" t="s">
        <v>398</v>
      </c>
    </row>
    <row r="91" spans="1:3" x14ac:dyDescent="0.35">
      <c r="A91">
        <v>71</v>
      </c>
      <c r="B91" s="3" t="s">
        <v>399</v>
      </c>
      <c r="C91" s="3" t="s">
        <v>400</v>
      </c>
    </row>
    <row r="92" spans="1:3" x14ac:dyDescent="0.35">
      <c r="A92">
        <v>73</v>
      </c>
      <c r="B92" s="3" t="s">
        <v>401</v>
      </c>
      <c r="C92" s="3" t="s">
        <v>402</v>
      </c>
    </row>
    <row r="93" spans="1:3" x14ac:dyDescent="0.35">
      <c r="A93">
        <v>77</v>
      </c>
      <c r="B93" s="3" t="s">
        <v>403</v>
      </c>
      <c r="C93" s="3" t="s">
        <v>404</v>
      </c>
    </row>
    <row r="94" spans="1:3" x14ac:dyDescent="0.35">
      <c r="A94">
        <v>136</v>
      </c>
      <c r="B94" s="3" t="s">
        <v>405</v>
      </c>
      <c r="C94" s="3" t="s">
        <v>406</v>
      </c>
    </row>
    <row r="95" spans="1:3" x14ac:dyDescent="0.35">
      <c r="A95">
        <v>135</v>
      </c>
      <c r="B95" s="3" t="s">
        <v>407</v>
      </c>
      <c r="C95" s="3" t="s">
        <v>408</v>
      </c>
    </row>
    <row r="96" spans="1:3" x14ac:dyDescent="0.35">
      <c r="A96">
        <v>6546</v>
      </c>
      <c r="B96" s="3" t="s">
        <v>409</v>
      </c>
      <c r="C96" s="3" t="s">
        <v>410</v>
      </c>
    </row>
    <row r="97" spans="1:3" x14ac:dyDescent="0.35">
      <c r="A97">
        <v>83</v>
      </c>
      <c r="B97" s="3" t="s">
        <v>411</v>
      </c>
      <c r="C97" s="3" t="s">
        <v>412</v>
      </c>
    </row>
    <row r="98" spans="1:3" x14ac:dyDescent="0.35">
      <c r="A98">
        <v>85</v>
      </c>
      <c r="B98" s="3" t="s">
        <v>413</v>
      </c>
      <c r="C98" s="3" t="s">
        <v>414</v>
      </c>
    </row>
    <row r="99" spans="1:3" x14ac:dyDescent="0.35">
      <c r="A99">
        <v>133</v>
      </c>
      <c r="B99" s="3" t="s">
        <v>415</v>
      </c>
      <c r="C99" s="3" t="s">
        <v>416</v>
      </c>
    </row>
    <row r="100" spans="1:3" x14ac:dyDescent="0.35">
      <c r="A100">
        <v>88</v>
      </c>
      <c r="B100" s="3" t="s">
        <v>417</v>
      </c>
      <c r="C100" s="3" t="s">
        <v>418</v>
      </c>
    </row>
    <row r="101" spans="1:3" x14ac:dyDescent="0.35">
      <c r="A101">
        <v>89</v>
      </c>
      <c r="B101" s="3" t="s">
        <v>419</v>
      </c>
      <c r="C101" s="3" t="s">
        <v>420</v>
      </c>
    </row>
    <row r="102" spans="1:3" x14ac:dyDescent="0.35">
      <c r="A102">
        <v>91</v>
      </c>
      <c r="B102" s="3" t="s">
        <v>421</v>
      </c>
      <c r="C102" s="3" t="s">
        <v>422</v>
      </c>
    </row>
    <row r="103" spans="1:3" x14ac:dyDescent="0.35">
      <c r="A103">
        <v>6547</v>
      </c>
      <c r="B103" s="3" t="s">
        <v>423</v>
      </c>
      <c r="C103" s="3" t="s">
        <v>424</v>
      </c>
    </row>
    <row r="104" spans="1:3" x14ac:dyDescent="0.35">
      <c r="A104">
        <v>3110</v>
      </c>
      <c r="B104" s="3" t="s">
        <v>425</v>
      </c>
      <c r="C104" s="3" t="s">
        <v>426</v>
      </c>
    </row>
    <row r="105" spans="1:3" x14ac:dyDescent="0.35">
      <c r="A105">
        <v>97</v>
      </c>
      <c r="B105" s="3" t="s">
        <v>427</v>
      </c>
      <c r="C105" s="3" t="s">
        <v>428</v>
      </c>
    </row>
    <row r="106" spans="1:3" x14ac:dyDescent="0.35">
      <c r="A106">
        <v>99</v>
      </c>
      <c r="B106" s="3" t="s">
        <v>429</v>
      </c>
      <c r="C106" s="3" t="s">
        <v>430</v>
      </c>
    </row>
    <row r="107" spans="1:3" x14ac:dyDescent="0.35">
      <c r="A107">
        <v>100</v>
      </c>
      <c r="B107" s="3" t="s">
        <v>431</v>
      </c>
      <c r="C107" s="3" t="s">
        <v>432</v>
      </c>
    </row>
    <row r="108" spans="1:3" x14ac:dyDescent="0.35">
      <c r="A108">
        <v>101</v>
      </c>
      <c r="B108" s="3" t="s">
        <v>433</v>
      </c>
      <c r="C108" s="3" t="s">
        <v>434</v>
      </c>
    </row>
    <row r="109" spans="1:3" x14ac:dyDescent="0.35">
      <c r="A109">
        <v>11467</v>
      </c>
      <c r="B109" s="3" t="s">
        <v>435</v>
      </c>
      <c r="C109" s="3" t="s">
        <v>436</v>
      </c>
    </row>
    <row r="110" spans="1:3" x14ac:dyDescent="0.35">
      <c r="A110">
        <v>103</v>
      </c>
      <c r="B110" s="3" t="s">
        <v>437</v>
      </c>
      <c r="C110" s="3" t="s">
        <v>438</v>
      </c>
    </row>
    <row r="111" spans="1:3" x14ac:dyDescent="0.35">
      <c r="A111">
        <v>105</v>
      </c>
      <c r="B111" s="3" t="s">
        <v>439</v>
      </c>
      <c r="C111" s="3" t="s">
        <v>440</v>
      </c>
    </row>
    <row r="112" spans="1:3" x14ac:dyDescent="0.35">
      <c r="A112">
        <v>345</v>
      </c>
      <c r="B112" s="3" t="s">
        <v>441</v>
      </c>
      <c r="C112" s="3" t="s">
        <v>442</v>
      </c>
    </row>
    <row r="113" spans="1:3" x14ac:dyDescent="0.35">
      <c r="A113">
        <v>3112</v>
      </c>
      <c r="B113" s="3" t="s">
        <v>443</v>
      </c>
      <c r="C113" s="3" t="s">
        <v>444</v>
      </c>
    </row>
    <row r="114" spans="1:3" x14ac:dyDescent="0.35">
      <c r="A114">
        <v>127</v>
      </c>
      <c r="B114" s="3" t="s">
        <v>445</v>
      </c>
      <c r="C114" s="3" t="s">
        <v>446</v>
      </c>
    </row>
    <row r="115" spans="1:3" x14ac:dyDescent="0.35">
      <c r="A115">
        <v>6963</v>
      </c>
      <c r="B115" s="3" t="s">
        <v>447</v>
      </c>
      <c r="C115" s="3" t="s">
        <v>448</v>
      </c>
    </row>
    <row r="116" spans="1:3" x14ac:dyDescent="0.35">
      <c r="A116">
        <v>11718</v>
      </c>
      <c r="B116" s="3" t="s">
        <v>449</v>
      </c>
      <c r="C116" s="3" t="s">
        <v>450</v>
      </c>
    </row>
    <row r="117" spans="1:3" x14ac:dyDescent="0.35">
      <c r="A117">
        <v>25</v>
      </c>
      <c r="B117" s="3" t="s">
        <v>451</v>
      </c>
      <c r="C117" s="3" t="s">
        <v>452</v>
      </c>
    </row>
    <row r="118" spans="1:3" x14ac:dyDescent="0.35">
      <c r="A118">
        <v>122</v>
      </c>
      <c r="B118" s="3" t="s">
        <v>453</v>
      </c>
      <c r="C118" s="3" t="s">
        <v>454</v>
      </c>
    </row>
    <row r="119" spans="1:3" x14ac:dyDescent="0.35">
      <c r="A119">
        <v>3113</v>
      </c>
      <c r="B119" s="3" t="s">
        <v>455</v>
      </c>
      <c r="C119" s="3" t="s">
        <v>456</v>
      </c>
    </row>
    <row r="120" spans="1:3" x14ac:dyDescent="0.35">
      <c r="A120">
        <v>42</v>
      </c>
      <c r="B120" s="3" t="s">
        <v>457</v>
      </c>
      <c r="C120" s="3" t="s">
        <v>458</v>
      </c>
    </row>
    <row r="121" spans="1:3" x14ac:dyDescent="0.35">
      <c r="A121">
        <v>8701</v>
      </c>
      <c r="B121" s="3" t="s">
        <v>459</v>
      </c>
      <c r="C121" s="3" t="s">
        <v>460</v>
      </c>
    </row>
    <row r="122" spans="1:3" x14ac:dyDescent="0.35">
      <c r="A122">
        <v>75</v>
      </c>
      <c r="B122" s="3" t="s">
        <v>461</v>
      </c>
      <c r="C122" s="3" t="s">
        <v>462</v>
      </c>
    </row>
    <row r="123" spans="1:3" x14ac:dyDescent="0.35">
      <c r="A123">
        <v>41</v>
      </c>
      <c r="B123" s="3" t="s">
        <v>463</v>
      </c>
      <c r="C123" s="3" t="s">
        <v>464</v>
      </c>
    </row>
    <row r="124" spans="1:3" x14ac:dyDescent="0.35">
      <c r="A124">
        <v>114</v>
      </c>
      <c r="B124" s="3" t="s">
        <v>465</v>
      </c>
      <c r="C124" s="3" t="s">
        <v>466</v>
      </c>
    </row>
    <row r="125" spans="1:3" x14ac:dyDescent="0.35">
      <c r="A125">
        <v>126</v>
      </c>
      <c r="B125" s="3" t="s">
        <v>467</v>
      </c>
      <c r="C125" s="3" t="s">
        <v>468</v>
      </c>
    </row>
    <row r="126" spans="1:3" x14ac:dyDescent="0.35">
      <c r="A126">
        <v>129</v>
      </c>
      <c r="B126" s="3" t="s">
        <v>469</v>
      </c>
      <c r="C126" s="3" t="s">
        <v>470</v>
      </c>
    </row>
    <row r="127" spans="1:3" x14ac:dyDescent="0.35">
      <c r="A127">
        <v>104</v>
      </c>
      <c r="B127" s="3" t="s">
        <v>471</v>
      </c>
      <c r="C127" s="3" t="s">
        <v>472</v>
      </c>
    </row>
    <row r="128" spans="1:3" x14ac:dyDescent="0.35">
      <c r="A128">
        <v>3115</v>
      </c>
      <c r="B128" s="3" t="s">
        <v>473</v>
      </c>
      <c r="C128" s="3" t="s">
        <v>474</v>
      </c>
    </row>
    <row r="129" spans="1:3" x14ac:dyDescent="0.35">
      <c r="A129">
        <v>138</v>
      </c>
      <c r="B129" s="3" t="s">
        <v>475</v>
      </c>
      <c r="C129" s="3" t="s">
        <v>476</v>
      </c>
    </row>
    <row r="130" spans="1:3" x14ac:dyDescent="0.35">
      <c r="B130" s="3"/>
      <c r="C130" s="3"/>
    </row>
    <row r="131" spans="1:3" x14ac:dyDescent="0.35">
      <c r="B131" s="3"/>
      <c r="C131" s="3"/>
    </row>
    <row r="132" spans="1:3" x14ac:dyDescent="0.35">
      <c r="B132" s="3"/>
      <c r="C132" s="3"/>
    </row>
    <row r="133" spans="1:3" x14ac:dyDescent="0.35">
      <c r="B133" s="3"/>
      <c r="C133"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defaultRowHeight="14.5" x14ac:dyDescent="0.35"/>
  <sheetData>
    <row r="1" spans="1:1" x14ac:dyDescent="0.35">
      <c r="A1" t="s">
        <v>6</v>
      </c>
    </row>
    <row r="2" spans="1:1" x14ac:dyDescent="0.35">
      <c r="A2" t="s">
        <v>477</v>
      </c>
    </row>
    <row r="3" spans="1:1" x14ac:dyDescent="0.35">
      <c r="A3" t="s">
        <v>478</v>
      </c>
    </row>
    <row r="4" spans="1:1" x14ac:dyDescent="0.35">
      <c r="A4" t="s">
        <v>479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76CFC6D4DA9841A66F248AB33B15ED" ma:contentTypeVersion="16" ma:contentTypeDescription="Create a new document." ma:contentTypeScope="" ma:versionID="65ca9c8c180b32d017706d3f8b5673ad">
  <xsd:schema xmlns:xsd="http://www.w3.org/2001/XMLSchema" xmlns:xs="http://www.w3.org/2001/XMLSchema" xmlns:p="http://schemas.microsoft.com/office/2006/metadata/properties" xmlns:ns2="65d91330-b15f-43a1-9f3c-88d544ad9e96" xmlns:ns3="238a7fb3-ecbf-4877-938d-446e9b051090" targetNamespace="http://schemas.microsoft.com/office/2006/metadata/properties" ma:root="true" ma:fieldsID="8b3da81ad2564016fb56a35f9b8a05c3" ns2:_="" ns3:_="">
    <xsd:import namespace="65d91330-b15f-43a1-9f3c-88d544ad9e96"/>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Summarized"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91330-b15f-43a1-9f3c-88d544ad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ummarized" ma:index="20" nillable="true" ma:displayName="Summarized" ma:default="0" ma:format="Dropdown" ma:internalName="Summarized">
      <xsd:simpleType>
        <xsd:restriction base="dms:Boolea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d91330-b15f-43a1-9f3c-88d544ad9e96">
      <Terms xmlns="http://schemas.microsoft.com/office/infopath/2007/PartnerControls"/>
    </lcf76f155ced4ddcb4097134ff3c332f>
    <TaxCatchAll xmlns="238a7fb3-ecbf-4877-938d-446e9b051090" xsi:nil="true"/>
    <Summarized xmlns="65d91330-b15f-43a1-9f3c-88d544ad9e96">false</Summariz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601C8-91E5-4508-A6F2-94A8DC259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91330-b15f-43a1-9f3c-88d544ad9e96"/>
    <ds:schemaRef ds:uri="238a7fb3-ecbf-4877-938d-446e9b051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F248C2-3EE0-4CE2-94AF-D7A527465554}">
  <ds:schemaRefs>
    <ds:schemaRef ds:uri="http://schemas.microsoft.com/office/2006/documentManagement/types"/>
    <ds:schemaRef ds:uri="http://schemas.microsoft.com/office/2006/metadata/properties"/>
    <ds:schemaRef ds:uri="65d91330-b15f-43a1-9f3c-88d544ad9e96"/>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238a7fb3-ecbf-4877-938d-446e9b051090"/>
    <ds:schemaRef ds:uri="http://purl.org/dc/elements/1.1/"/>
  </ds:schemaRefs>
</ds:datastoreItem>
</file>

<file path=customXml/itemProps3.xml><?xml version="1.0" encoding="utf-8"?>
<ds:datastoreItem xmlns:ds="http://schemas.openxmlformats.org/officeDocument/2006/customXml" ds:itemID="{436B1903-92E3-481B-B2A9-CB4493CCA595}">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43</vt:i4>
      </vt:variant>
    </vt:vector>
  </HeadingPairs>
  <TitlesOfParts>
    <vt:vector size="49" baseType="lpstr">
      <vt:lpstr>Financial Statements File 1</vt:lpstr>
      <vt:lpstr>Financial Statements File 2</vt:lpstr>
      <vt:lpstr>Financial Statements File 3</vt:lpstr>
      <vt:lpstr>Instructions</vt:lpstr>
      <vt:lpstr>System Data</vt:lpstr>
      <vt:lpstr>Sheet1</vt:lpstr>
      <vt:lpstr>'Financial Statements File 2'!AHFPR_PrintRange</vt:lpstr>
      <vt:lpstr>'Financial Statements File 3'!AHFPR_PrintRange</vt:lpstr>
      <vt:lpstr>AHFPR_PrintRange</vt:lpstr>
      <vt:lpstr>BlankAverageAgeOfPlant</vt:lpstr>
      <vt:lpstr>BlankAveragePaymentPeriod</vt:lpstr>
      <vt:lpstr>BlankCashFlowToTotalDebt</vt:lpstr>
      <vt:lpstr>BlankCurrentRatio</vt:lpstr>
      <vt:lpstr>BlankDaysInAccountsReceivable</vt:lpstr>
      <vt:lpstr>BlankDebtServiceCoverageRatio</vt:lpstr>
      <vt:lpstr>BlankEquityFinancingRatio</vt:lpstr>
      <vt:lpstr>BlankNonOperatingMargin</vt:lpstr>
      <vt:lpstr>BlankOperatingMargin</vt:lpstr>
      <vt:lpstr>BlankTotalMargin</vt:lpstr>
      <vt:lpstr>cfFiscalYearSelected</vt:lpstr>
      <vt:lpstr>cfHospitalSelected</vt:lpstr>
      <vt:lpstr>cfReportingPeriodSelected</vt:lpstr>
      <vt:lpstr>cfRequiredFieldsSelected</vt:lpstr>
      <vt:lpstr>DaysInPeriod</vt:lpstr>
      <vt:lpstr>dcHospitalList</vt:lpstr>
      <vt:lpstr>dcReportingPeriodList</vt:lpstr>
      <vt:lpstr>DevTemplateFilenameNVersion</vt:lpstr>
      <vt:lpstr>ErrorInAverageAgeOfPlant</vt:lpstr>
      <vt:lpstr>ErrorInAveragePaymentPeriod</vt:lpstr>
      <vt:lpstr>ErrorInCashFlowToTotalDebt</vt:lpstr>
      <vt:lpstr>ErrorInCurrentRatio</vt:lpstr>
      <vt:lpstr>ErrorInDaysInAccountsReceivable</vt:lpstr>
      <vt:lpstr>ErrorInDebtServiceCoverageRatio</vt:lpstr>
      <vt:lpstr>ErrorInEquityFinancingRatio</vt:lpstr>
      <vt:lpstr>ErrorInNon_OperatingMargin</vt:lpstr>
      <vt:lpstr>ErrorInOperatingMargin</vt:lpstr>
      <vt:lpstr>ErrorInTotalMargin</vt:lpstr>
      <vt:lpstr>FiscalYearList</vt:lpstr>
      <vt:lpstr>HospitalList</vt:lpstr>
      <vt:lpstr>iFiscalYear</vt:lpstr>
      <vt:lpstr>iHospital</vt:lpstr>
      <vt:lpstr>iHospitalName</vt:lpstr>
      <vt:lpstr>iReportingPeriod</vt:lpstr>
      <vt:lpstr>MaximumDollarInputValue</vt:lpstr>
      <vt:lpstr>MinimumDollarInputValue</vt:lpstr>
      <vt:lpstr>OnSaveFlag</vt:lpstr>
      <vt:lpstr>ReportingPeriodList</vt:lpstr>
      <vt:lpstr>ShortName</vt:lpstr>
      <vt:lpstr>vFileName</vt:lpstr>
    </vt:vector>
  </TitlesOfParts>
  <Manager/>
  <Company>Center for Health Information &amp; Analysis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Acute Hospital Financial Performance Report</dc:title>
  <dc:subject/>
  <dc:creator>MCaldera;Instructions By KWalsh</dc:creator>
  <cp:keywords/>
  <dc:description/>
  <cp:lastModifiedBy>O'Neill, Mariclaire (HPC)</cp:lastModifiedBy>
  <cp:revision/>
  <dcterms:created xsi:type="dcterms:W3CDTF">2016-09-29T22:25:24Z</dcterms:created>
  <dcterms:modified xsi:type="dcterms:W3CDTF">2025-09-25T18:14:13Z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0x0101009176CFC6D4DA9841A66F248AB33B15ED</vt:lpwstr>
  </property>
  <property fmtid="{D5CDD505-2E9C-101B-9397-08002B2CF9AE}" pid="3" name="Order">
    <vt:r8>5170600</vt:r8>
  </property>
  <property fmtid="{D5CDD505-2E9C-101B-9397-08002B2CF9AE}" pid="4" name="MediaServiceImageTags">
    <vt:lpwstr/>
  </property>
</Properties>
</file>