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04"/>
  <workbookPr codeName="ThisWorkbook" defaultThemeVersion="124226"/>
  <mc:AlternateContent xmlns:mc="http://schemas.openxmlformats.org/markup-compatibility/2006">
    <mc:Choice Requires="x15">
      <x15ac:absPath xmlns:x15ac="http://schemas.microsoft.com/office/spreadsheetml/2010/11/ac" url="https://massgov.sharepoint.com/sites/HPC-Share-GFS/HPCMarketPerformance/Registration of Provider Organizations (RPO)/Forms and Templates/Forms and Templates - Final/2024/"/>
    </mc:Choice>
  </mc:AlternateContent>
  <xr:revisionPtr revIDLastSave="0" documentId="8_{A2D199A2-8CB3-4103-A806-D12376079E74}" xr6:coauthVersionLast="47" xr6:coauthVersionMax="47" xr10:uidLastSave="{00000000-0000-0000-0000-000000000000}"/>
  <workbookProtection workbookAlgorithmName="SHA-512" workbookHashValue="fffK3eCb4zi3cwVoppMttXDYoOy5J3NiJm+mEKNoYyrae/6oxpT+j95aZ/veLPeIxJ3gv1D9Ww+3B+weD53uDg==" workbookSaltValue="5UzYMs4dZ6fy6CRJHfOO3Q==" workbookSpinCount="100000" lockStructure="1"/>
  <bookViews>
    <workbookView xWindow="-108" yWindow="-108" windowWidth="23256" windowHeight="12576" xr2:uid="{EE0E5DD5-E66F-4BAB-818A-2CFAED75370A}"/>
  </bookViews>
  <sheets>
    <sheet name="Financial Statements File 1" sheetId="1" r:id="rId1"/>
    <sheet name="Financial Statements File 2" sheetId="20" r:id="rId2"/>
    <sheet name="Financial Statements File 3" sheetId="21" r:id="rId3"/>
    <sheet name="Instructions" sheetId="7" r:id="rId4"/>
    <sheet name="System Data" sheetId="2" state="hidden" r:id="rId5"/>
    <sheet name="Sheet1" sheetId="8" state="hidden" r:id="rId6"/>
  </sheets>
  <externalReferences>
    <externalReference r:id="rId7"/>
  </externalReferences>
  <definedNames>
    <definedName name="AHFPR_PrintRange" localSheetId="1">'Financial Statements File 2'!$C$4:$H$104</definedName>
    <definedName name="AHFPR_PrintRange" localSheetId="2">'Financial Statements File 3'!$C$4:$H$104</definedName>
    <definedName name="AHFPR_PrintRange">'Financial Statements File 1'!$C$4:$H$104</definedName>
    <definedName name="BlankAverageAgeOfPlant">'System Data'!$A$25</definedName>
    <definedName name="BlankAveragePaymentPeriod">'System Data'!$A$21</definedName>
    <definedName name="BlankCashFlowToTotalDebt">'System Data'!$A$23</definedName>
    <definedName name="BlankCurrentRatio">'System Data'!$A$19</definedName>
    <definedName name="BlankDaysInAccountsReceivable">'System Data'!$A$20</definedName>
    <definedName name="BlankDebtServiceCoverageRatio">'System Data'!$A$22</definedName>
    <definedName name="BlankEquityFinancingRatio">'System Data'!$A$24</definedName>
    <definedName name="BlankNonOperatingMargin">'System Data'!$A$17</definedName>
    <definedName name="BlankOperatingMargin">'System Data'!$A$16</definedName>
    <definedName name="BlankTotalMargin">'System Data'!$A$18</definedName>
    <definedName name="cfFiscalYearSelected">'System Data'!$A$7</definedName>
    <definedName name="cfHospitalSelected">'System Data'!$A$6</definedName>
    <definedName name="cfReportingPeriodSelected">'System Data'!$A$8</definedName>
    <definedName name="cfRequiredFieldsSelected">'System Data'!$A$9</definedName>
    <definedName name="DaysInPeriod">'System Data'!$A$10</definedName>
    <definedName name="dcHospitalList">'System Data'!$B$64:$B$129</definedName>
    <definedName name="dcReportingPeriodList">'System Data'!$A$57:$A$61</definedName>
    <definedName name="DevTemplateFilenameNVersion">'System Data'!$A$1</definedName>
    <definedName name="ErrorInAverageAgeOfPlant">'System Data'!$A$36</definedName>
    <definedName name="ErrorInAveragePaymentPeriod">'System Data'!$A$32</definedName>
    <definedName name="ErrorInCashFlowToTotalDebt">'System Data'!$A$34</definedName>
    <definedName name="ErrorInCurrentRatio">'System Data'!$A$30</definedName>
    <definedName name="ErrorInDaysInAccountsReceivable">'System Data'!$A$31</definedName>
    <definedName name="ErrorInDebtServiceCoverageRatio">'System Data'!$A$33</definedName>
    <definedName name="ErrorInEquityFinancingRatio">'System Data'!$A$35</definedName>
    <definedName name="ErrorInNon_OperatingMargin">'System Data'!$A$28</definedName>
    <definedName name="ErrorInOperatingMargin">'System Data'!$A$27</definedName>
    <definedName name="ErrorInTotalMargin">'System Data'!$A$29</definedName>
    <definedName name="FiscalYearList">'System Data'!$A$39:$A$54</definedName>
    <definedName name="HHSList">'[1]System Data'!$A$72:$C$90</definedName>
    <definedName name="HospitalList">'System Data'!$A$64:$C$129</definedName>
    <definedName name="iFiscalYear">'System Data'!$A$3</definedName>
    <definedName name="iHHS">'[1]System Data'!$A$2</definedName>
    <definedName name="iHospital">'System Data'!$A$2</definedName>
    <definedName name="iHospitalName">'System Data'!$A$2</definedName>
    <definedName name="iReportingPeriod">'System Data'!$A$4</definedName>
    <definedName name="MaximumDollarInputValue">'System Data'!$A$12</definedName>
    <definedName name="MinimumDollarInputValue">'System Data'!$A$11</definedName>
    <definedName name="OnSaveFlag">'System Data'!$A$5</definedName>
    <definedName name="POOrgID2">'[1]Physician Org Financial Report'!$F$5</definedName>
    <definedName name="POOrgID4">'[1]Physician Org Financial Report'!$H$5</definedName>
    <definedName name="POOrgID5">'[1]Physician Org Financial Report'!$I$5</definedName>
    <definedName name="ReportingPeriodList">'System Data'!$A$57:$C$61</definedName>
    <definedName name="ShortName">'System Data'!$A$13</definedName>
    <definedName name="Submitters_Name" localSheetId="1">'Financial Statements File 2'!#REF!</definedName>
    <definedName name="Submitters_Name" localSheetId="2">'Financial Statements File 3'!#REF!</definedName>
    <definedName name="Submitters_Name">'Financial Statements File 1'!#REF!</definedName>
    <definedName name="vFileName">'System Data'!$A$14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0" i="21" l="1"/>
  <c r="F60" i="21"/>
  <c r="F95" i="21"/>
  <c r="F90" i="21"/>
  <c r="G76" i="21"/>
  <c r="F76" i="21"/>
  <c r="G67" i="21"/>
  <c r="F67" i="21"/>
  <c r="G68" i="21"/>
  <c r="G77" i="21" s="1"/>
  <c r="G81" i="21" s="1"/>
  <c r="G84" i="21" s="1"/>
  <c r="F96" i="21"/>
  <c r="G50" i="21"/>
  <c r="F50" i="21"/>
  <c r="F45" i="21"/>
  <c r="F51" i="21" s="1"/>
  <c r="G44" i="21"/>
  <c r="G45" i="21" s="1"/>
  <c r="G51" i="21" s="1"/>
  <c r="F44" i="21"/>
  <c r="G39" i="21"/>
  <c r="F39" i="21"/>
  <c r="F91" i="21" s="1"/>
  <c r="F30" i="21"/>
  <c r="G28" i="21"/>
  <c r="G30" i="21" s="1"/>
  <c r="F28" i="21"/>
  <c r="G20" i="21"/>
  <c r="G31" i="21" s="1"/>
  <c r="F20" i="21"/>
  <c r="F31" i="21" s="1"/>
  <c r="F94" i="21" s="1"/>
  <c r="F95" i="20"/>
  <c r="F90" i="20"/>
  <c r="F89" i="20"/>
  <c r="G76" i="20"/>
  <c r="F76" i="20"/>
  <c r="G68" i="20"/>
  <c r="G77" i="20" s="1"/>
  <c r="G81" i="20" s="1"/>
  <c r="G84" i="20" s="1"/>
  <c r="G67" i="20"/>
  <c r="F67" i="20"/>
  <c r="G60" i="20"/>
  <c r="F60" i="20"/>
  <c r="G50" i="20"/>
  <c r="F50" i="20"/>
  <c r="G44" i="20"/>
  <c r="F44" i="20"/>
  <c r="F45" i="20" s="1"/>
  <c r="F51" i="20" s="1"/>
  <c r="G39" i="20"/>
  <c r="G45" i="20" s="1"/>
  <c r="G51" i="20" s="1"/>
  <c r="F39" i="20"/>
  <c r="F91" i="20" s="1"/>
  <c r="G28" i="20"/>
  <c r="G30" i="20" s="1"/>
  <c r="G31" i="20" s="1"/>
  <c r="F28" i="20"/>
  <c r="F30" i="20" s="1"/>
  <c r="G20" i="20"/>
  <c r="F20" i="20"/>
  <c r="F31" i="20" s="1"/>
  <c r="F60" i="1"/>
  <c r="G60" i="1"/>
  <c r="F89" i="21" l="1"/>
  <c r="F68" i="21"/>
  <c r="F77" i="21" s="1"/>
  <c r="F94" i="20"/>
  <c r="F87" i="20"/>
  <c r="F96" i="20"/>
  <c r="F68" i="20"/>
  <c r="F77" i="20" s="1"/>
  <c r="F87" i="21" l="1"/>
  <c r="F88" i="21"/>
  <c r="F93" i="21"/>
  <c r="F92" i="21"/>
  <c r="F81" i="21"/>
  <c r="F84" i="21" s="1"/>
  <c r="F86" i="21"/>
  <c r="F93" i="20"/>
  <c r="F92" i="20"/>
  <c r="F88" i="20"/>
  <c r="F81" i="20"/>
  <c r="F84" i="20" s="1"/>
  <c r="F86" i="20"/>
  <c r="F67" i="1" l="1"/>
  <c r="F68" i="1" l="1"/>
  <c r="F95" i="1"/>
  <c r="F90" i="1"/>
  <c r="G50" i="1" l="1"/>
  <c r="F50" i="1"/>
  <c r="G44" i="1"/>
  <c r="F44" i="1"/>
  <c r="G39" i="1"/>
  <c r="F39" i="1"/>
  <c r="G28" i="1"/>
  <c r="G20" i="1"/>
  <c r="F20" i="1"/>
  <c r="F89" i="1" l="1"/>
  <c r="G45" i="1"/>
  <c r="A33" i="2"/>
  <c r="A36" i="2" l="1"/>
  <c r="A25" i="2" l="1"/>
  <c r="A10" i="2" l="1"/>
  <c r="A31" i="2" l="1"/>
  <c r="A20" i="2"/>
  <c r="A13" i="2" l="1"/>
  <c r="A14" i="2" l="1"/>
  <c r="A8" i="2" l="1"/>
  <c r="A7" i="2"/>
  <c r="A6" i="2"/>
  <c r="A9" i="2" l="1"/>
  <c r="G30" i="1" l="1"/>
  <c r="F28" i="1"/>
  <c r="F30" i="1" s="1"/>
  <c r="A34" i="2" l="1"/>
  <c r="A30" i="2"/>
  <c r="G76" i="1"/>
  <c r="F76" i="1"/>
  <c r="F91" i="1" s="1"/>
  <c r="G67" i="1"/>
  <c r="F45" i="1"/>
  <c r="F96" i="1" l="1"/>
  <c r="A32" i="2"/>
  <c r="A21" i="2"/>
  <c r="F51" i="1"/>
  <c r="G68" i="1"/>
  <c r="G77" i="1" s="1"/>
  <c r="G81" i="1" s="1"/>
  <c r="G84" i="1" s="1"/>
  <c r="G51" i="1"/>
  <c r="F86" i="1"/>
  <c r="G31" i="1"/>
  <c r="A19" i="2"/>
  <c r="F87" i="1" l="1"/>
  <c r="F77" i="1"/>
  <c r="A28" i="2"/>
  <c r="A27" i="2"/>
  <c r="A29" i="2"/>
  <c r="A17" i="2"/>
  <c r="A16" i="2"/>
  <c r="F31" i="1"/>
  <c r="F94" i="1" s="1"/>
  <c r="F81" i="1" l="1"/>
  <c r="F84" i="1" s="1"/>
  <c r="F92" i="1"/>
  <c r="F88" i="1"/>
  <c r="F93" i="1"/>
  <c r="A35" i="2"/>
  <c r="A24" i="2"/>
  <c r="A22" i="2"/>
  <c r="A18" i="2"/>
  <c r="A23" i="2"/>
</calcChain>
</file>

<file path=xl/sharedStrings.xml><?xml version="1.0" encoding="utf-8"?>
<sst xmlns="http://schemas.openxmlformats.org/spreadsheetml/2006/main" count="878" uniqueCount="480">
  <si>
    <t>Financial Statements File</t>
  </si>
  <si>
    <r>
      <rPr>
        <b/>
        <sz val="12"/>
        <color theme="1"/>
        <rFont val="Times New Roman"/>
        <family val="1"/>
      </rPr>
      <t xml:space="preserve">Instructions: </t>
    </r>
    <r>
      <rPr>
        <sz val="12"/>
        <color theme="1"/>
        <rFont val="Times New Roman"/>
        <family val="1"/>
      </rPr>
      <t xml:space="preserve">
</t>
    </r>
    <r>
      <rPr>
        <b/>
        <sz val="12"/>
        <color theme="1"/>
        <rFont val="Times New Roman"/>
        <family val="1"/>
      </rPr>
      <t>Please refer to the Data Submission Manual (DSM) or the Instructions tab for instructions on how to complete the Financial Statements file.</t>
    </r>
    <r>
      <rPr>
        <sz val="12"/>
        <color theme="1"/>
        <rFont val="Times New Roman"/>
        <family val="1"/>
      </rPr>
      <t xml:space="preserve"> Provider Organizations will complete the Financial Statements file by completing the template below with the relevant information and uploading the template as a file attachment in the online submission platform. The data in the Financial Statements file will not be editable from within the online submission platform. If the Provider Organization needs to make an edit to the Financial Statements information, the primary reporter must make the edit within the Microsoft Excel template and upload the revised version to the online submission platform. Please be sure to adhere to the following guidelines:
1. Do not add or delete rows or columns.
2. Please report all values in whole dollar amounts. 
3. The values reported in the Microsoft Excel template should be the total amount. For example, if the organization reports 500,000 as the value in the thousands in its Audited Financial Statements, it will be reported as 500,000,000 in this template to ensure comparability across submissions. 
4. Please enter all negative values in parentheses, such as (500,000,000).
5. If a field is not applicable, such as Variance from Audited Financial Statements, leave the field blank.
6. Cells shaded in orange contain formulas and do not require any data entry. 
7. Type your responses directly in the template or, if you want to paste your responses from another data source, please use the "Match Destination Format" option in the paste menu. </t>
    </r>
  </si>
  <si>
    <t>RPO-138</t>
  </si>
  <si>
    <r>
      <rPr>
        <b/>
        <sz val="12"/>
        <rFont val="Times New Roman"/>
        <family val="1"/>
      </rPr>
      <t>Legal Name(s) of Corporate Affiliate(s) For Which This Financial Statements File Will Be Completed</t>
    </r>
    <r>
      <rPr>
        <b/>
        <sz val="12"/>
        <color rgb="FFFF0000"/>
        <rFont val="Times New Roman"/>
        <family val="1"/>
      </rPr>
      <t xml:space="preserve">    </t>
    </r>
  </si>
  <si>
    <t>RPO-139</t>
  </si>
  <si>
    <r>
      <t xml:space="preserve">Audited Financial Statements Upload
</t>
    </r>
    <r>
      <rPr>
        <i/>
        <sz val="12"/>
        <rFont val="Times New Roman"/>
        <family val="1"/>
      </rPr>
      <t xml:space="preserve">Select the option that best describes how you are providing Audited Financial Statements for this Entity. </t>
    </r>
  </si>
  <si>
    <t>Select a response from the drop down menu:</t>
  </si>
  <si>
    <t xml:space="preserve">Description, if needed: </t>
  </si>
  <si>
    <t>RPO-140</t>
  </si>
  <si>
    <r>
      <t xml:space="preserve">Financial Statements Year
</t>
    </r>
    <r>
      <rPr>
        <i/>
        <sz val="12"/>
        <rFont val="Times New Roman"/>
        <family val="1"/>
      </rPr>
      <t xml:space="preserve">Enter the start and end dates of the fiscal year (mm/dd/yyyy - mm/dd/yyyy) for which you are completing the Financial Statements template. </t>
    </r>
  </si>
  <si>
    <t>BALANCE SHEET</t>
  </si>
  <si>
    <t>Data</t>
  </si>
  <si>
    <t>Variance from Audited Financial Statements</t>
  </si>
  <si>
    <t>Text Explanation for Variance</t>
  </si>
  <si>
    <t>ASSETS</t>
  </si>
  <si>
    <t>CURRENT ASSETS</t>
  </si>
  <si>
    <t>RPO-141</t>
  </si>
  <si>
    <t xml:space="preserve">     Cash and Cash Equivalents</t>
  </si>
  <si>
    <t>RPO-142</t>
  </si>
  <si>
    <t xml:space="preserve">     Short Term Investments</t>
  </si>
  <si>
    <t>RPO-143</t>
  </si>
  <si>
    <t xml:space="preserve">     Current Assets Whose Use is Limited</t>
  </si>
  <si>
    <t>RECEIVABLES</t>
  </si>
  <si>
    <t>RPO-144</t>
  </si>
  <si>
    <t xml:space="preserve">     Net Patient Accounts Receivable</t>
  </si>
  <si>
    <t>RPO-145</t>
  </si>
  <si>
    <t xml:space="preserve">     Receivables Due From Affiliates</t>
  </si>
  <si>
    <t>RPO-146</t>
  </si>
  <si>
    <t xml:space="preserve">     Third Party Settlements</t>
  </si>
  <si>
    <t>RPO-147</t>
  </si>
  <si>
    <t xml:space="preserve">     Other Current Assets</t>
  </si>
  <si>
    <t>RPO-148</t>
  </si>
  <si>
    <t xml:space="preserve">   Total Current Assets</t>
  </si>
  <si>
    <t>NON-CURRENT ASSETS</t>
  </si>
  <si>
    <t>RPO-149</t>
  </si>
  <si>
    <t xml:space="preserve">     Non-Current Assets Whose Use is Limited</t>
  </si>
  <si>
    <t>RPO-150</t>
  </si>
  <si>
    <t xml:space="preserve">     Contribution Receivables</t>
  </si>
  <si>
    <t>RPO-151</t>
  </si>
  <si>
    <t xml:space="preserve">     Interest in Net Assets</t>
  </si>
  <si>
    <t>RPO-152</t>
  </si>
  <si>
    <t xml:space="preserve">     Investment in Affiliates</t>
  </si>
  <si>
    <t>RPO-153</t>
  </si>
  <si>
    <t xml:space="preserve">     Gross Property Plant and Equipment</t>
  </si>
  <si>
    <t>RPO-154</t>
  </si>
  <si>
    <t xml:space="preserve">     Less:  Accumulated Depreciation</t>
  </si>
  <si>
    <t>RPO-155</t>
  </si>
  <si>
    <t xml:space="preserve">     Net Property Plant and Equipment</t>
  </si>
  <si>
    <t>RPO-156</t>
  </si>
  <si>
    <t xml:space="preserve">     Other Non-Current Assets</t>
  </si>
  <si>
    <t>RPO-157</t>
  </si>
  <si>
    <t xml:space="preserve">   Total Non-Current Assets</t>
  </si>
  <si>
    <t>RPO-158</t>
  </si>
  <si>
    <t>Total Assets</t>
  </si>
  <si>
    <t>LIABILITIES AND NET ASSETS or EQUITY</t>
  </si>
  <si>
    <t>CURRENT LIABILITIES</t>
  </si>
  <si>
    <t>RPO-159</t>
  </si>
  <si>
    <t xml:space="preserve">     Current Long Term Debt</t>
  </si>
  <si>
    <t>RPO-160</t>
  </si>
  <si>
    <t xml:space="preserve">     Estimated Third Party Settlements</t>
  </si>
  <si>
    <t>RPO-161</t>
  </si>
  <si>
    <t xml:space="preserve">     Current Liabilities Due to Affiliates</t>
  </si>
  <si>
    <t>RPO-162</t>
  </si>
  <si>
    <t xml:space="preserve">     Other Current Liabilities</t>
  </si>
  <si>
    <t>RPO-163</t>
  </si>
  <si>
    <t xml:space="preserve">   Total Current Liabilities</t>
  </si>
  <si>
    <t>LONG TERM LIABILITIES</t>
  </si>
  <si>
    <t>RPO-164</t>
  </si>
  <si>
    <t xml:space="preserve">     Long Term Debt Net of Current Portion</t>
  </si>
  <si>
    <t>RPO-165</t>
  </si>
  <si>
    <t xml:space="preserve">     Non-Current Liabilities Due to Affiliates</t>
  </si>
  <si>
    <t>RPO-166</t>
  </si>
  <si>
    <t xml:space="preserve">     Other Non-Current Liabilities</t>
  </si>
  <si>
    <t>RPO-167</t>
  </si>
  <si>
    <t xml:space="preserve">   Total Non-Current Liabilities</t>
  </si>
  <si>
    <t>RPO-168</t>
  </si>
  <si>
    <t xml:space="preserve">Total Liabilities  </t>
  </si>
  <si>
    <t>NET ASSETS or EQUITY</t>
  </si>
  <si>
    <t>RPO-169</t>
  </si>
  <si>
    <t xml:space="preserve">     Net Unrestricted Assets</t>
  </si>
  <si>
    <t>RPO-170</t>
  </si>
  <si>
    <t xml:space="preserve">     Net Temporarily Restricted Assets</t>
  </si>
  <si>
    <t>RPO-171</t>
  </si>
  <si>
    <t xml:space="preserve">     Net Permanently Restricted Assets</t>
  </si>
  <si>
    <t>RPO-172</t>
  </si>
  <si>
    <t>TOTAL NET ASSETS or EQUITY</t>
  </si>
  <si>
    <t>RPO-173</t>
  </si>
  <si>
    <t>TOTAL LIABILITIES AND NET ASSETS or EQUITY</t>
  </si>
  <si>
    <t>STATEMENT OF OPERATIONS</t>
  </si>
  <si>
    <t>OPERATING REVENUE</t>
  </si>
  <si>
    <t>RPO-174</t>
  </si>
  <si>
    <t xml:space="preserve">     Net Patient Service Revenue</t>
  </si>
  <si>
    <t>RPO-175</t>
  </si>
  <si>
    <t xml:space="preserve">     Other Operating Revenue</t>
  </si>
  <si>
    <t>RPO-175A</t>
  </si>
  <si>
    <t xml:space="preserve">     Other Operating Revenue: Federal COVID-19 Relief Funds</t>
  </si>
  <si>
    <t>RPO-175B</t>
  </si>
  <si>
    <t xml:space="preserve">     Other Operating Revenue: State &amp; Other COVID-19 Relief Funds</t>
  </si>
  <si>
    <t>RPO-176</t>
  </si>
  <si>
    <t xml:space="preserve">     Net Assets Released From Restrictions Used for Operations</t>
  </si>
  <si>
    <t>RPO-177</t>
  </si>
  <si>
    <t>Total Operating Revenue</t>
  </si>
  <si>
    <t>NON-OPERATING REVENUE</t>
  </si>
  <si>
    <t>RPO-178</t>
  </si>
  <si>
    <t xml:space="preserve">     Investment Income</t>
  </si>
  <si>
    <t>RPO-179</t>
  </si>
  <si>
    <t xml:space="preserve">     Net Contribution Revenue</t>
  </si>
  <si>
    <t>RPO-180</t>
  </si>
  <si>
    <t xml:space="preserve">     Unrealized Gains/Losses </t>
  </si>
  <si>
    <t>RPO-181</t>
  </si>
  <si>
    <t xml:space="preserve">     Non-Operating Gains / Losses</t>
  </si>
  <si>
    <t>RPO-182</t>
  </si>
  <si>
    <t xml:space="preserve">     Other Non-Operating Revenue</t>
  </si>
  <si>
    <t>RPO-183</t>
  </si>
  <si>
    <t>Total Non-Operating Revenue</t>
  </si>
  <si>
    <t>RPO-184</t>
  </si>
  <si>
    <t>Total Unrestricted Revenue, Gains, and Other Support</t>
  </si>
  <si>
    <t>EXPENSES</t>
  </si>
  <si>
    <t>RPO-185</t>
  </si>
  <si>
    <t xml:space="preserve">     Salary and Benefit Expense</t>
  </si>
  <si>
    <t>RPO-186</t>
  </si>
  <si>
    <t xml:space="preserve">     Depreciation and Amortization Expense</t>
  </si>
  <si>
    <t>RPO-187</t>
  </si>
  <si>
    <t xml:space="preserve">     Interest Expense</t>
  </si>
  <si>
    <t>RPO-188</t>
  </si>
  <si>
    <t xml:space="preserve">     Health Safety Net Assessment</t>
  </si>
  <si>
    <t>RPO-189</t>
  </si>
  <si>
    <t xml:space="preserve">     Other Operating Expenses </t>
  </si>
  <si>
    <t>RPO-190</t>
  </si>
  <si>
    <t xml:space="preserve">     Net Nonrecurring Gains and Losses</t>
  </si>
  <si>
    <t>RPO-191</t>
  </si>
  <si>
    <t>Total Expenses Including Nonrecurring Gains / Losses</t>
  </si>
  <si>
    <t>RPO-192</t>
  </si>
  <si>
    <t>Total Excess of Revenue, Gains, and Other Support Over Expenses</t>
  </si>
  <si>
    <t>OTHER CHANGES IN UNRESTRICTED NET ASSETS</t>
  </si>
  <si>
    <t>RPO-193</t>
  </si>
  <si>
    <t xml:space="preserve">     Transfers from / to Parent and Affiliates</t>
  </si>
  <si>
    <t>RPO-194</t>
  </si>
  <si>
    <t xml:space="preserve">     Other Changes in Unrestricted Net Assets</t>
  </si>
  <si>
    <t>RPO-195</t>
  </si>
  <si>
    <t xml:space="preserve">     Sub-Total Increase or Decrease in Unrestricted Net Assets</t>
  </si>
  <si>
    <t>RPO-196</t>
  </si>
  <si>
    <t xml:space="preserve">     Changes in Unrestricted Assets Related to Pension Activities</t>
  </si>
  <si>
    <t>RPO-197</t>
  </si>
  <si>
    <t xml:space="preserve">     Changes in Accounting Principles</t>
  </si>
  <si>
    <t>RPO-198</t>
  </si>
  <si>
    <t>Total Increase or Decrease in Unrestricted Net Assets</t>
  </si>
  <si>
    <t>FINANCIAL METRICS</t>
  </si>
  <si>
    <t>Proportion of Total Revenue from Operations</t>
  </si>
  <si>
    <t>Proportion of Total Revenue from Non-Operations</t>
  </si>
  <si>
    <t>Total Margin</t>
  </si>
  <si>
    <t>Current Ratio</t>
  </si>
  <si>
    <t>Days in Accounts Receivable</t>
  </si>
  <si>
    <t>Average Payment Period</t>
  </si>
  <si>
    <t>Debt Service Coverage Ratio</t>
  </si>
  <si>
    <t>Cash Flow to Total Debt</t>
  </si>
  <si>
    <t>Equity Financing Ratio</t>
  </si>
  <si>
    <t>Average Age of Plant</t>
  </si>
  <si>
    <t>Operating Margin</t>
  </si>
  <si>
    <t>Name</t>
  </si>
  <si>
    <t>Instructions</t>
  </si>
  <si>
    <t>RPO-138 - RPO-140</t>
  </si>
  <si>
    <t>Legal Name(s) of Corporate Affiliate(s) For Which This Financial Statements File Will Be Completed</t>
  </si>
  <si>
    <t>Enter the legal name(s) of the corporate affiliate(s) for which this Financial Statements file will be completed.</t>
  </si>
  <si>
    <t xml:space="preserve">Financial Statements Upload           </t>
  </si>
  <si>
    <t>Select the option that best describes how you are providing Audited Financial Statements or internal financial statements for this Entity using the options in the dropdown menu.</t>
  </si>
  <si>
    <t>Financial Statements Year</t>
  </si>
  <si>
    <t xml:space="preserve">Enter the start and end dates of the fiscal year (mm/dd/yyyy - mm/dd/yyyy) for which you are completing the Financial Statements template. </t>
  </si>
  <si>
    <t>RPO-141 - RPO-173</t>
  </si>
  <si>
    <t xml:space="preserve">     Balance Sheet</t>
  </si>
  <si>
    <t xml:space="preserve">       Assets</t>
  </si>
  <si>
    <t xml:space="preserve">       Current Assets</t>
  </si>
  <si>
    <t xml:space="preserve">          </t>
  </si>
  <si>
    <t>Cash and Cash Equivalents</t>
  </si>
  <si>
    <t xml:space="preserve">Enter any short-term, highly-liquid investments (including note receivables) with a maturity of 3 months or less, excluding amounts whose use is limited by Board designation or other arrangements under trust agreements or with third-party payers.
</t>
  </si>
  <si>
    <t>Short-Term Investments</t>
  </si>
  <si>
    <t>Enter any investments in equity or fixed-income securities with a maturity of 3 to 12 months.</t>
  </si>
  <si>
    <t>Current Assets – Whose Use is Limited</t>
  </si>
  <si>
    <t>Enter any current portion of assets whose use is limited, as Board-designated, trustee-held, and other designations.</t>
  </si>
  <si>
    <t xml:space="preserve">        Receivables</t>
  </si>
  <si>
    <t>Net Patient Accounts Receivable</t>
  </si>
  <si>
    <t>Enter any patient accounts receivable, less an allowance for uncollectible and contractual adjustments.</t>
  </si>
  <si>
    <t>Receivables Due From Affiliates</t>
  </si>
  <si>
    <t>Enter any transferred funds (including loans, advance transfers, and equity contributions made) that are expected to be received from affiliated entities within the current accounting period.</t>
  </si>
  <si>
    <t xml:space="preserve">Third Party Settlements </t>
  </si>
  <si>
    <t>Enter any amounts reported as current that represent final settlements due to the Entity.</t>
  </si>
  <si>
    <t>Other Current Assets</t>
  </si>
  <si>
    <t>Enter all other current assets not included in RPO-144 through RPO-146.</t>
  </si>
  <si>
    <t>Total Current Assets</t>
  </si>
  <si>
    <r>
      <t xml:space="preserve">Equals the sum of RPO-141 through RPO-147. </t>
    </r>
    <r>
      <rPr>
        <i/>
        <sz val="11"/>
        <color rgb="FF000000"/>
        <rFont val="Times New Roman"/>
        <family val="1"/>
      </rPr>
      <t>Formula (no entry).</t>
    </r>
  </si>
  <si>
    <t xml:space="preserve">        Non-Current Assets</t>
  </si>
  <si>
    <t>Non-Current - Assets Whose Use is Limited</t>
  </si>
  <si>
    <t>Enter any non-current portion of assets, whose use is limited, either identified as Board-designated, trustee-held, and other designations.</t>
  </si>
  <si>
    <t>Contribution Receivables</t>
  </si>
  <si>
    <t>Enter any contributions, pledges, gifts, and bequests from donors that are not expected to be collected during the current period.</t>
  </si>
  <si>
    <t>Interest in Net Assets</t>
  </si>
  <si>
    <t>Enter any interest in net assets of a beneficiary organization if those entities have an on-going economic interest in one another.</t>
  </si>
  <si>
    <t>Investment in Affiliates</t>
  </si>
  <si>
    <t>Enter any amounts recorded as equity investments in other entities, which are related to the Entity.</t>
  </si>
  <si>
    <t>Gross Property, Plant, and Equipment (PPE)</t>
  </si>
  <si>
    <t>Enter the gross value of land, buildings, equipment, construction in progress, and capitalized leases.</t>
  </si>
  <si>
    <t>Less:  Accumulated Depreciation</t>
  </si>
  <si>
    <t>Enter any depreciation of PPE and amortization of capitalized leases.</t>
  </si>
  <si>
    <t>Net Property, Plant, and Equipment</t>
  </si>
  <si>
    <r>
      <t xml:space="preserve">The net amount of land, buildings, equipment, construction in progress, and capitalized leases. Equals the difference of RPO-154 from RPO-153. </t>
    </r>
    <r>
      <rPr>
        <i/>
        <sz val="11"/>
        <color rgb="FF000000"/>
        <rFont val="Times New Roman"/>
        <family val="1"/>
      </rPr>
      <t>Formula (no entry).</t>
    </r>
  </si>
  <si>
    <t>Other Non-Current Assets</t>
  </si>
  <si>
    <t>Enter all other non-current assets.</t>
  </si>
  <si>
    <t>Total Non-Current Assets</t>
  </si>
  <si>
    <r>
      <t xml:space="preserve">Equals the sum of RPO-149 through RPO-152, and RPO-155 through RPO-156. </t>
    </r>
    <r>
      <rPr>
        <i/>
        <sz val="11"/>
        <color rgb="FF000000"/>
        <rFont val="Times New Roman"/>
        <family val="1"/>
      </rPr>
      <t>Formula (no entry).</t>
    </r>
  </si>
  <si>
    <r>
      <t xml:space="preserve">Equals the sum of RPO-148 and RPO-157. </t>
    </r>
    <r>
      <rPr>
        <i/>
        <sz val="11"/>
        <color rgb="FF000000"/>
        <rFont val="Times New Roman"/>
        <family val="1"/>
      </rPr>
      <t>Formula (no entry).</t>
    </r>
  </si>
  <si>
    <t xml:space="preserve">        Liabilities and Net Assets or Equity</t>
  </si>
  <si>
    <t xml:space="preserve">        Current Liabilities</t>
  </si>
  <si>
    <t>Current Long-Term Debt</t>
  </si>
  <si>
    <t>Enter the current portion of long-term debt, capital leases, and notes payable.</t>
  </si>
  <si>
    <t xml:space="preserve">Third Party Settlements                                </t>
  </si>
  <si>
    <t>Enter any amounts received from third parties which may be in excess of allowable amounts and may therefore be paid back to third parties or else resolved favorably and recognized as revenue in the future. Also the current portion of deferred revenue.</t>
  </si>
  <si>
    <t>Current Liability-Due to Affiliates</t>
  </si>
  <si>
    <t>Enter any transferred funds (including loans, advances, transfers, and equity contributions received) that are expected to be paid or returned to affiliated entities within the current accounting period.</t>
  </si>
  <si>
    <t>Other Current Liabilities</t>
  </si>
  <si>
    <t>Enter all other current liabilities.</t>
  </si>
  <si>
    <t>Total Current Liabilities</t>
  </si>
  <si>
    <r>
      <t xml:space="preserve">Equals the sum of RPO-159 through RPO-162. </t>
    </r>
    <r>
      <rPr>
        <i/>
        <sz val="11"/>
        <color rgb="FF000000"/>
        <rFont val="Times New Roman"/>
        <family val="1"/>
      </rPr>
      <t>Formula (no entry).</t>
    </r>
  </si>
  <si>
    <t xml:space="preserve">       Long Term Liabilities</t>
  </si>
  <si>
    <t>Long-Term Debt Net of Current Portion</t>
  </si>
  <si>
    <t>Enter any long-term debt (does not include current portion), obligations under capital leases and notes payable.</t>
  </si>
  <si>
    <t xml:space="preserve">Non-Current Liabilities-Due to Affiliates </t>
  </si>
  <si>
    <t>Enter any transferred funds (including loans, advances, transfers, and equity contributions received) that are expected to be paid or returned to affiliated entities, beyond the current accounting cycle.</t>
  </si>
  <si>
    <t>Other Non-Current Liabilities</t>
  </si>
  <si>
    <t>Enter all other non-current liabilities.</t>
  </si>
  <si>
    <t>Total Non-Current Liabilities</t>
  </si>
  <si>
    <r>
      <t xml:space="preserve">Equals the sum of RPO-164 through RPO-166. </t>
    </r>
    <r>
      <rPr>
        <i/>
        <sz val="11"/>
        <color rgb="FF000000"/>
        <rFont val="Times New Roman"/>
        <family val="1"/>
      </rPr>
      <t>Formula (no entry).</t>
    </r>
  </si>
  <si>
    <t>Total Liabilities</t>
  </si>
  <si>
    <r>
      <t xml:space="preserve">Equals the sum of RPO-163 and RPO-167. </t>
    </r>
    <r>
      <rPr>
        <i/>
        <sz val="11"/>
        <color rgb="FF000000"/>
        <rFont val="Times New Roman"/>
        <family val="1"/>
      </rPr>
      <t>Formula (no entry).</t>
    </r>
  </si>
  <si>
    <t xml:space="preserve">       Net Assets or Equity</t>
  </si>
  <si>
    <t>Net Unrestricted Assets</t>
  </si>
  <si>
    <t xml:space="preserve">Enter the net assets that are neither permanently restricted nor temporarily restricted by donor imposed stipulations or Equity. </t>
  </si>
  <si>
    <t>Net Temporarily Restricted Assets</t>
  </si>
  <si>
    <t xml:space="preserve">Enter the net assets resulting from (i) contributions and other assets whose use is limited by donor imposed stipulations that either expire with the passage of time or can be fulfilled and removed by actions pursuant to those stipulations, (ii) other assets enhancement and diminishments subject to same kind of stipulations, or (iii) reclassification to (or from) other classes of net assets as a consequence of donor-imposed stipulations, their fulfillment and removal by actions pursuant to those stipulations.
</t>
  </si>
  <si>
    <t>Net Permanently Restricted Assets</t>
  </si>
  <si>
    <t xml:space="preserve">Enter the net assets resulting from (i) contributions and other assets whose use is limited by donor imposed stipulations that neither expire with the passage of time nor can be fulfilled and removed by actions of the organization, (ii) other asset enhancements and diminishments subject to the same kind of stipulations, and (iii) reclassification to (or from) other classes of net assets as a consequence of donor-imposed stipulations.
</t>
  </si>
  <si>
    <t>Total Net Assets or Equity</t>
  </si>
  <si>
    <r>
      <t xml:space="preserve">Equals the sum of RPO-169 through RPO-171. </t>
    </r>
    <r>
      <rPr>
        <i/>
        <sz val="11"/>
        <color rgb="FF000000"/>
        <rFont val="Times New Roman"/>
        <family val="1"/>
      </rPr>
      <t>Formula (no entry).</t>
    </r>
  </si>
  <si>
    <t>Total Liabilities and Net Assets or Equity</t>
  </si>
  <si>
    <r>
      <t xml:space="preserve">Equals the sum of RPO-168 and RPO-172. </t>
    </r>
    <r>
      <rPr>
        <i/>
        <sz val="11"/>
        <color rgb="FF000000"/>
        <rFont val="Times New Roman"/>
        <family val="1"/>
      </rPr>
      <t>Formula (no entry).</t>
    </r>
  </si>
  <si>
    <t>RPO-174 - RPO-198</t>
  </si>
  <si>
    <t xml:space="preserve">     Statement of Operations</t>
  </si>
  <si>
    <t xml:space="preserve">      Operating Revenue</t>
  </si>
  <si>
    <t>Net Patient Service Revenue</t>
  </si>
  <si>
    <t>Enter the Net Patient Service Revenue received. This should be calculated as Gross Patient Service Revenue less contractual adjustments, less charity / free care charges, less courtesy or policy discounts and less the provision for bad debt. Amounts received from indigent patients and free care programs (Health Safety Net) should be included. Amounts received from capitation arrangements, less any medical expenses that are paid to other Providers or Provider Organizations for the care of patients covered by capitation contracts, should also be included.</t>
  </si>
  <si>
    <t>Other Operating Revenue</t>
  </si>
  <si>
    <t>Enter any revenue from services other than health care provided to patients, as well as sales and services to non-patients.</t>
  </si>
  <si>
    <t>Other Operating Revenue: Federal COVID-19 Relief Funds</t>
  </si>
  <si>
    <t>Enter the total COVID-19 relief funds received from federal sources reported as operating revenue.</t>
  </si>
  <si>
    <t>Other Operating Revenue: State &amp; Other COVID-19 Relief Funds</t>
  </si>
  <si>
    <t>Enter the total COVID-19 relief funds received from the state or other sources, such as private grants or contributions reported as operating revenue.</t>
  </si>
  <si>
    <t>Net Assets Released from Restrictions Used for Operations</t>
  </si>
  <si>
    <t>Enter any net assets released from donor restrictions by incurring expenses and thus satisfying donor stipulations or by occurrence of other events or passage of a particular time period, specified by donor(s).</t>
  </si>
  <si>
    <r>
      <t xml:space="preserve">Equals the sum of RPO-174 through RPO-176. </t>
    </r>
    <r>
      <rPr>
        <i/>
        <sz val="11"/>
        <color rgb="FF000000"/>
        <rFont val="Times New Roman"/>
        <family val="1"/>
      </rPr>
      <t>Formula (no entry).</t>
    </r>
  </si>
  <si>
    <t xml:space="preserve">        Non-Operating Revenue</t>
  </si>
  <si>
    <t>Investment Income</t>
  </si>
  <si>
    <t>Enter all investment income (includes interest income, dividend income, and realized gains/losses from sale of investment actively traded, as well as interest income and dividend income on passive investments.</t>
  </si>
  <si>
    <t>Net Contribution Revenue</t>
  </si>
  <si>
    <t>Enter any donation, gift, or bequest cash or other assets from a donor, and that are not revocable, repayable, or reciprocal.</t>
  </si>
  <si>
    <t xml:space="preserve">Unrealized Gains/Losses </t>
  </si>
  <si>
    <t>Enter any change in value of investment(s) the entity has yet to realize by selling.</t>
  </si>
  <si>
    <t>Non-Operating Gains or Losses</t>
  </si>
  <si>
    <t>Enter any gains and losses that result from a provider peripheral or incidental transaction. These may include (i) Subsidies received from governmental or community agencies, (ii) Net realized gains/losses resulting from increases and decreases in the value of “passive invests,” and (iii) Gains/losses on sale or disposal of assets.</t>
  </si>
  <si>
    <t>Other Non-Operating Revenue</t>
  </si>
  <si>
    <t>Enter all other non-operating revenue not reported in RPO-178 through RPO-181.</t>
  </si>
  <si>
    <r>
      <t xml:space="preserve">Equals the sum of RPO-178 through RPO-182. </t>
    </r>
    <r>
      <rPr>
        <i/>
        <sz val="11"/>
        <color rgb="FF000000"/>
        <rFont val="Times New Roman"/>
        <family val="1"/>
      </rPr>
      <t>Formula (no entry).</t>
    </r>
  </si>
  <si>
    <r>
      <t xml:space="preserve">Equals the sum of RPO-177 and RPO-183. </t>
    </r>
    <r>
      <rPr>
        <i/>
        <sz val="11"/>
        <color rgb="FF000000"/>
        <rFont val="Times New Roman"/>
        <family val="1"/>
      </rPr>
      <t>Formula (no entry).</t>
    </r>
  </si>
  <si>
    <t xml:space="preserve">       Expenses </t>
  </si>
  <si>
    <t>Salary and Benefit Expense</t>
  </si>
  <si>
    <t>Enter in any salaries, wages, and cost of fringe benefits, such as paid vacations and contribution to pension funds. Salaries refer to amounts of compensation. Wages refer to the pay earned by employees at a certain rate per hour, day, or week.</t>
  </si>
  <si>
    <t xml:space="preserve">Depreciation and Amortization </t>
  </si>
  <si>
    <t xml:space="preserve">Depreciation is the allocation of the cost of tangible fixed assets. Amortization refers to allocation of cost of intangible assets (for example, periodic payments on capital leases). Enter any depreciation and amortization expenses. </t>
  </si>
  <si>
    <t>Interest Expense</t>
  </si>
  <si>
    <t>Enter any charges made for the use of money over a period of time.</t>
  </si>
  <si>
    <t>Health Safety Net Assessment</t>
  </si>
  <si>
    <t>Enter any payments to the Health Safety Net.</t>
  </si>
  <si>
    <t>Other Operating Expenses</t>
  </si>
  <si>
    <t>Enter all other expenses not reported in RPO-185 through RPO-188.</t>
  </si>
  <si>
    <t>Net Nonrecurring Gains and Losses</t>
  </si>
  <si>
    <t xml:space="preserve">Enter amounts related to one-time/non-recurring or highly infrequent gains or losses. This category may include: gains/losses from the sale of land or lines of businesses, casualty or natural disaster losses. </t>
  </si>
  <si>
    <r>
      <t xml:space="preserve">Equals the sum of RPO-185 through RPO-190. </t>
    </r>
    <r>
      <rPr>
        <i/>
        <sz val="11"/>
        <color rgb="FF000000"/>
        <rFont val="Times New Roman"/>
        <family val="1"/>
      </rPr>
      <t>Formula (no entry).</t>
    </r>
  </si>
  <si>
    <r>
      <t xml:space="preserve">Equals the difference of RPO-191 from RPO-184. </t>
    </r>
    <r>
      <rPr>
        <i/>
        <sz val="11"/>
        <color rgb="FF000000"/>
        <rFont val="Times New Roman"/>
        <family val="1"/>
      </rPr>
      <t>Formula (no entry).</t>
    </r>
  </si>
  <si>
    <t xml:space="preserve">         Other Changes in Unrestricted Net Assets</t>
  </si>
  <si>
    <t>Transfers from (to) Parent/Affiliates</t>
  </si>
  <si>
    <t>Enter any funds transferred from or to parent and affiliates.</t>
  </si>
  <si>
    <t>Other Changes in Unrestricted Net Assets</t>
  </si>
  <si>
    <t>Enter any changes in unrestricted net assets not reported in RPO-192 and RPO-193.</t>
  </si>
  <si>
    <t>Sub-Total Increase/Decrease in Unrestricted Net Assets</t>
  </si>
  <si>
    <r>
      <t xml:space="preserve">Equals the sum of RPO-192 through RPO-194. </t>
    </r>
    <r>
      <rPr>
        <i/>
        <sz val="11"/>
        <color rgb="FF000000"/>
        <rFont val="Times New Roman"/>
        <family val="1"/>
      </rPr>
      <t>Formula (no entry).</t>
    </r>
  </si>
  <si>
    <t>Changes in Unrestricted Assets Related to Pension Activities</t>
  </si>
  <si>
    <t>Enter amounts related to Changes in Unrestricted Assets Related to Pension Activities other than the annual net periodic pension expense.</t>
  </si>
  <si>
    <t>Changes in Accounting Principles</t>
  </si>
  <si>
    <t>Enter any adjustments from changes in accounting principle.</t>
  </si>
  <si>
    <t>Total Increase/Decrease in Unrestricted Net Assets</t>
  </si>
  <si>
    <r>
      <t xml:space="preserve">Equals the sum of RPO-195 through RPO-197. </t>
    </r>
    <r>
      <rPr>
        <i/>
        <sz val="11"/>
        <color rgb="FF000000"/>
        <rFont val="Times New Roman"/>
        <family val="1"/>
      </rPr>
      <t>Formula (no entry).</t>
    </r>
  </si>
  <si>
    <t>AHFPR-1156.xlsm</t>
  </si>
  <si>
    <t>DevTemplateFilenameNVersion</t>
  </si>
  <si>
    <t>iHospital</t>
  </si>
  <si>
    <t>iFiscalYear</t>
  </si>
  <si>
    <t>iReportingPeriod</t>
  </si>
  <si>
    <t>OnSaveFlag</t>
  </si>
  <si>
    <t>cfHospitalSelected</t>
  </si>
  <si>
    <t>cfFiscalYearSelected</t>
  </si>
  <si>
    <t>cfReportingPeriodSelected</t>
  </si>
  <si>
    <t>cfRequiredFieldsSelected</t>
  </si>
  <si>
    <t>DaysInPeriod</t>
  </si>
  <si>
    <t>MinimumDollarInputValue</t>
  </si>
  <si>
    <t>MaximumDollarInputValue</t>
  </si>
  <si>
    <t>ShortName</t>
  </si>
  <si>
    <t>vFileName</t>
  </si>
  <si>
    <t>BlankOperatingMargin</t>
  </si>
  <si>
    <t>BlankNon-OperatingMargin</t>
  </si>
  <si>
    <t>BlankTotalMargin</t>
  </si>
  <si>
    <t>BlankCurrentRatio</t>
  </si>
  <si>
    <t>BlankDaysInAccountsReceivable</t>
  </si>
  <si>
    <t>BlankAveragePaymentPeriod</t>
  </si>
  <si>
    <t>BlankDebtServiceCoverageRatio</t>
  </si>
  <si>
    <t>BlankCashFlowToTotalDebt</t>
  </si>
  <si>
    <t>BlankEquityFinancingRatio</t>
  </si>
  <si>
    <t>BlankAverageAgeOfPlant</t>
  </si>
  <si>
    <t>ErrorInOperatingMargin</t>
  </si>
  <si>
    <t>ErrorInNon-OperatingMargin</t>
  </si>
  <si>
    <t>ErrorInTotalMargin</t>
  </si>
  <si>
    <t>ErrorInCurrentRatio</t>
  </si>
  <si>
    <t>ErrorInDaysInAccountsReceivable</t>
  </si>
  <si>
    <t>ErrorInAveragePaymentPeriod</t>
  </si>
  <si>
    <t>ErrorInDebtServiceCoverageRatio</t>
  </si>
  <si>
    <t>ErrorInCashFlowToTotalDebt</t>
  </si>
  <si>
    <t>ErrorInEquityFinancingRatio</t>
  </si>
  <si>
    <t>ErrorInAverageAgeOfPlant</t>
  </si>
  <si>
    <t>Year</t>
  </si>
  <si>
    <t>Select Year:</t>
  </si>
  <si>
    <t>Qtr</t>
  </si>
  <si>
    <t>Select Quarter:</t>
  </si>
  <si>
    <t>Q1</t>
  </si>
  <si>
    <t>Q2</t>
  </si>
  <si>
    <t>Q3</t>
  </si>
  <si>
    <t>Q5</t>
  </si>
  <si>
    <t>OrgID</t>
  </si>
  <si>
    <t>OrgName</t>
  </si>
  <si>
    <t>OrgShortName</t>
  </si>
  <si>
    <t xml:space="preserve"> </t>
  </si>
  <si>
    <t>Select Hospital:</t>
  </si>
  <si>
    <t>Anna Jaques Hospital</t>
  </si>
  <si>
    <t>Anna_Jaques</t>
  </si>
  <si>
    <t>Athol Memorial Hospital</t>
  </si>
  <si>
    <t>Athol</t>
  </si>
  <si>
    <t>Baystate Franklin Medical Center</t>
  </si>
  <si>
    <t>Franklin</t>
  </si>
  <si>
    <t>Baystate Mary Lane Hospital</t>
  </si>
  <si>
    <t>Mary_Lane</t>
  </si>
  <si>
    <t>Baystate Medical Center</t>
  </si>
  <si>
    <t>Baystate_MC</t>
  </si>
  <si>
    <t>Baystate Noble Hospital</t>
  </si>
  <si>
    <t>Noble</t>
  </si>
  <si>
    <t>Baystate Wing Hospital</t>
  </si>
  <si>
    <t>Wing</t>
  </si>
  <si>
    <t>Berkshire Medical Center</t>
  </si>
  <si>
    <t>Berkshire</t>
  </si>
  <si>
    <t>Beth Israel Deaconess Hospital - Milton</t>
  </si>
  <si>
    <t>BID_Milton</t>
  </si>
  <si>
    <t>Beth Israel Deaconess Hospital - Needham</t>
  </si>
  <si>
    <t>BID_Ndhm</t>
  </si>
  <si>
    <t>Beth Israel Deaconess Hospital - Plymouth</t>
  </si>
  <si>
    <t>BID_Plymth</t>
  </si>
  <si>
    <t>Beth Israel Deaconess Medical Center</t>
  </si>
  <si>
    <t>BIDMC</t>
  </si>
  <si>
    <t>Boston Children's Hospital</t>
  </si>
  <si>
    <t>Childrens</t>
  </si>
  <si>
    <t>Boston Medical Center</t>
  </si>
  <si>
    <t>BMC</t>
  </si>
  <si>
    <t>Brigham and Women's Faulkner Hospital</t>
  </si>
  <si>
    <t>BWH_Flknr</t>
  </si>
  <si>
    <t>Brigham and Women's Hospital</t>
  </si>
  <si>
    <t>BWH</t>
  </si>
  <si>
    <t>Cambridge Health Alliance</t>
  </si>
  <si>
    <t>CHA</t>
  </si>
  <si>
    <t>Cape Cod Hospital</t>
  </si>
  <si>
    <t>Cape_Cod</t>
  </si>
  <si>
    <t>Clinton Hospital</t>
  </si>
  <si>
    <t>Clinton</t>
  </si>
  <si>
    <t>Cooley Dickinson Hospital</t>
  </si>
  <si>
    <t>Cooley_Dicksn</t>
  </si>
  <si>
    <t>Dana-Farber Cancer Institute</t>
  </si>
  <si>
    <t>DFCI</t>
  </si>
  <si>
    <t>Emerson Hospital</t>
  </si>
  <si>
    <t>Emerson</t>
  </si>
  <si>
    <t>Fairview Hospital</t>
  </si>
  <si>
    <t>Fairview</t>
  </si>
  <si>
    <t>Falmouth Hospital</t>
  </si>
  <si>
    <t>Falmouth</t>
  </si>
  <si>
    <t>Hallmark Health</t>
  </si>
  <si>
    <t>Hallmark</t>
  </si>
  <si>
    <t>Harrington Memorial Hospital</t>
  </si>
  <si>
    <t>Harrington</t>
  </si>
  <si>
    <t>HealthAlliance Hospital</t>
  </si>
  <si>
    <t>HealthAlliance</t>
  </si>
  <si>
    <t>Heywood Hospital</t>
  </si>
  <si>
    <t>Heywood</t>
  </si>
  <si>
    <t>Holyoke Medical Center</t>
  </si>
  <si>
    <t>Holyoke</t>
  </si>
  <si>
    <t>Kindred Hospital Boston</t>
  </si>
  <si>
    <t>Kindred_Bos</t>
  </si>
  <si>
    <t>Kindred Hospital Boston North Shore</t>
  </si>
  <si>
    <t>Kindred_NShr</t>
  </si>
  <si>
    <t>Lahey Hospital &amp; Medical Center</t>
  </si>
  <si>
    <t>Lahey</t>
  </si>
  <si>
    <t>Lawrence General Hospital</t>
  </si>
  <si>
    <t>Lawrence</t>
  </si>
  <si>
    <t>Lowell General Hospital</t>
  </si>
  <si>
    <t>Lowell</t>
  </si>
  <si>
    <t>Marlborough Hospital</t>
  </si>
  <si>
    <t>Marlborough</t>
  </si>
  <si>
    <t>Martha's Vineyard Hospital</t>
  </si>
  <si>
    <t>MVH</t>
  </si>
  <si>
    <t>Massachusetts Eye and Ear Infirmary</t>
  </si>
  <si>
    <t>MEEI</t>
  </si>
  <si>
    <t>Massachusetts General Hospital</t>
  </si>
  <si>
    <t>MGH</t>
  </si>
  <si>
    <t>Mercy Medical Center</t>
  </si>
  <si>
    <t>Mercy</t>
  </si>
  <si>
    <t>MetroWest Medical Center</t>
  </si>
  <si>
    <t>MetroWest</t>
  </si>
  <si>
    <t>Milford Regional Medical Center</t>
  </si>
  <si>
    <t>Milford</t>
  </si>
  <si>
    <t>Morton Hospital</t>
  </si>
  <si>
    <t>Morton</t>
  </si>
  <si>
    <t>Mount Auburn Hospital</t>
  </si>
  <si>
    <t>Mt_Aub</t>
  </si>
  <si>
    <t>Nantucket Cottage Hospital</t>
  </si>
  <si>
    <t>Nantucket</t>
  </si>
  <si>
    <t>Nashoba Valley Medical Center</t>
  </si>
  <si>
    <t>Nashoba</t>
  </si>
  <si>
    <t>New England Baptist Hospital</t>
  </si>
  <si>
    <t>NE_Baptist</t>
  </si>
  <si>
    <t>Newton-Wellesley Hospital</t>
  </si>
  <si>
    <t>Newton_Well</t>
  </si>
  <si>
    <t>North Shore Medical Center</t>
  </si>
  <si>
    <t>N_Shore</t>
  </si>
  <si>
    <t>Northeast Hospital</t>
  </si>
  <si>
    <t>NEast_Hosp</t>
  </si>
  <si>
    <t>Saint Vincent Hospital</t>
  </si>
  <si>
    <t>St_Vincent</t>
  </si>
  <si>
    <t>Shriners Hospitals for Children Boston</t>
  </si>
  <si>
    <t>Shrnrs_Bos</t>
  </si>
  <si>
    <t>Shriners Hospitals for Children Springfield</t>
  </si>
  <si>
    <t>Shrnrs_Sprgfld</t>
  </si>
  <si>
    <t>Signature Healthcare Brockton Hospital</t>
  </si>
  <si>
    <t>Brockton</t>
  </si>
  <si>
    <t>South Shore Hospital</t>
  </si>
  <si>
    <t>So_Shore</t>
  </si>
  <si>
    <t>Southcoast Hospitals Group</t>
  </si>
  <si>
    <t>Southcoast</t>
  </si>
  <si>
    <t>Steward Carney Hospital</t>
  </si>
  <si>
    <t>Carney</t>
  </si>
  <si>
    <t>Steward Good Samaritan Medical Center</t>
  </si>
  <si>
    <t>Good_Sam</t>
  </si>
  <si>
    <t>Steward Holy Family Hospital</t>
  </si>
  <si>
    <t>Holy_Fam</t>
  </si>
  <si>
    <t>Steward Norwood Hospital</t>
  </si>
  <si>
    <t>Norwood</t>
  </si>
  <si>
    <t>Steward Saint Anne's Hospital</t>
  </si>
  <si>
    <t>Saint_Annes</t>
  </si>
  <si>
    <t>Steward St. Elizabeth's Medical Center</t>
  </si>
  <si>
    <t>St_Eliz</t>
  </si>
  <si>
    <t>Sturdy Memorial Hospital</t>
  </si>
  <si>
    <t>Sturdy</t>
  </si>
  <si>
    <t>Tufts Medical Center</t>
  </si>
  <si>
    <t>Tufts</t>
  </si>
  <si>
    <t>UMass Memorial Medical Center</t>
  </si>
  <si>
    <t>UMMC</t>
  </si>
  <si>
    <t>Winchester Hospital</t>
  </si>
  <si>
    <t>Winchester</t>
  </si>
  <si>
    <t>I have uploaded the Audited Financial Statements for this Entity, which includes all notes to the Audited Financial Statements and Consolidating Schedules, on the File Attachments tab of the online submission platform.</t>
  </si>
  <si>
    <t>The Entity has filed its Audited Financial Statements for the corresponding time period with CHIA, DOI, or the AGO.</t>
  </si>
  <si>
    <t>Other; Describe.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</si>
</sst>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0.0_);\(#,##0.0\)"/>
    <numFmt numFmtId="165" formatCode="0.0"/>
    <numFmt numFmtId="166" formatCode="0.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Times New Roman"/>
      <family val="1"/>
    </font>
    <font>
      <sz val="12"/>
      <color theme="1"/>
      <name val="Times New Roman"/>
      <family val="1"/>
    </font>
    <font>
      <b/>
      <sz val="12"/>
      <color theme="1"/>
      <name val="Times New Roman"/>
      <family val="1"/>
    </font>
    <font>
      <b/>
      <sz val="12"/>
      <color rgb="FFFF0000"/>
      <name val="Times New Roman"/>
      <family val="1"/>
    </font>
    <font>
      <b/>
      <sz val="12"/>
      <name val="Times New Roman"/>
      <family val="1"/>
    </font>
    <font>
      <b/>
      <u/>
      <sz val="12"/>
      <color theme="1"/>
      <name val="Times New Roman"/>
      <family val="1"/>
    </font>
    <font>
      <b/>
      <u/>
      <sz val="11"/>
      <color theme="1"/>
      <name val="Times New Roman"/>
      <family val="1"/>
    </font>
    <font>
      <b/>
      <sz val="14"/>
      <name val="Times New Roman"/>
      <family val="1"/>
    </font>
    <font>
      <b/>
      <sz val="11"/>
      <name val="Times New Roman"/>
      <family val="1"/>
    </font>
    <font>
      <b/>
      <sz val="11"/>
      <color theme="1"/>
      <name val="Times New Roman"/>
      <family val="1"/>
    </font>
    <font>
      <sz val="11"/>
      <color rgb="FF000000"/>
      <name val="Times New Roman"/>
      <family val="1"/>
    </font>
    <font>
      <b/>
      <sz val="11"/>
      <color rgb="FF000000"/>
      <name val="Times New Roman"/>
      <family val="1"/>
    </font>
    <font>
      <i/>
      <sz val="11"/>
      <color rgb="FF000000"/>
      <name val="Times New Roman"/>
      <family val="1"/>
    </font>
    <font>
      <b/>
      <sz val="12"/>
      <color theme="0"/>
      <name val="Times New Roman"/>
      <family val="1"/>
    </font>
    <font>
      <i/>
      <sz val="12"/>
      <name val="Times New Roman"/>
      <family val="1"/>
    </font>
    <font>
      <sz val="12"/>
      <color theme="1"/>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EEDD3"/>
        <bgColor indexed="64"/>
      </patternFill>
    </fill>
    <fill>
      <patternFill patternType="solid">
        <fgColor rgb="FF094975"/>
        <bgColor indexed="64"/>
      </patternFill>
    </fill>
    <fill>
      <patternFill patternType="solid">
        <fgColor rgb="FFFAA721"/>
        <bgColor indexed="64"/>
      </patternFill>
    </fill>
  </fills>
  <borders count="53">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style="medium">
        <color auto="1"/>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top/>
      <bottom style="medium">
        <color auto="1"/>
      </bottom>
      <diagonal/>
    </border>
    <border>
      <left style="medium">
        <color auto="1"/>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top/>
      <bottom style="medium">
        <color indexed="64"/>
      </bottom>
      <diagonal/>
    </border>
    <border>
      <left/>
      <right style="medium">
        <color auto="1"/>
      </right>
      <top/>
      <bottom/>
      <diagonal/>
    </border>
    <border>
      <left style="medium">
        <color auto="1"/>
      </left>
      <right style="medium">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style="thin">
        <color auto="1"/>
      </top>
      <bottom style="medium">
        <color auto="1"/>
      </bottom>
      <diagonal/>
    </border>
    <border>
      <left/>
      <right style="thin">
        <color indexed="64"/>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8" applyNumberFormat="0" applyFill="0" applyAlignment="0" applyProtection="0"/>
    <xf numFmtId="0" fontId="4" fillId="0" borderId="19" applyNumberFormat="0" applyFill="0" applyAlignment="0" applyProtection="0"/>
    <xf numFmtId="0" fontId="5" fillId="0" borderId="20"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21" applyNumberFormat="0" applyAlignment="0" applyProtection="0"/>
    <xf numFmtId="0" fontId="10" fillId="6" borderId="22" applyNumberFormat="0" applyAlignment="0" applyProtection="0"/>
    <xf numFmtId="0" fontId="11" fillId="6" borderId="21" applyNumberFormat="0" applyAlignment="0" applyProtection="0"/>
    <xf numFmtId="0" fontId="12" fillId="0" borderId="23" applyNumberFormat="0" applyFill="0" applyAlignment="0" applyProtection="0"/>
    <xf numFmtId="0" fontId="13" fillId="7" borderId="24" applyNumberFormat="0" applyAlignment="0" applyProtection="0"/>
    <xf numFmtId="0" fontId="14" fillId="0" borderId="0" applyNumberFormat="0" applyFill="0" applyBorder="0" applyAlignment="0" applyProtection="0"/>
    <xf numFmtId="0" fontId="1" fillId="8" borderId="25" applyNumberFormat="0" applyFont="0" applyAlignment="0" applyProtection="0"/>
    <xf numFmtId="0" fontId="15" fillId="0" borderId="0" applyNumberFormat="0" applyFill="0" applyBorder="0" applyAlignment="0" applyProtection="0"/>
    <xf numFmtId="0" fontId="16" fillId="0" borderId="26"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cellStyleXfs>
  <cellXfs count="176">
    <xf numFmtId="0" fontId="0" fillId="0" borderId="0" xfId="0"/>
    <xf numFmtId="0" fontId="0" fillId="0" borderId="0" xfId="0" applyAlignment="1">
      <alignment horizontal="center"/>
    </xf>
    <xf numFmtId="38" fontId="0" fillId="0" borderId="0" xfId="0" applyNumberFormat="1"/>
    <xf numFmtId="49" fontId="0" fillId="0" borderId="0" xfId="0" applyNumberFormat="1"/>
    <xf numFmtId="0" fontId="0" fillId="0" borderId="0" xfId="0" quotePrefix="1" applyAlignment="1">
      <alignment wrapText="1"/>
    </xf>
    <xf numFmtId="0" fontId="19" fillId="0" borderId="0" xfId="0" applyFont="1"/>
    <xf numFmtId="0" fontId="21" fillId="0" borderId="1" xfId="0" applyFont="1" applyBorder="1" applyAlignment="1">
      <alignment horizontal="left" vertical="center" wrapText="1"/>
    </xf>
    <xf numFmtId="0" fontId="20" fillId="0" borderId="4" xfId="0" applyFont="1" applyBorder="1" applyAlignment="1">
      <alignment horizontal="centerContinuous"/>
    </xf>
    <xf numFmtId="0" fontId="19" fillId="0" borderId="3" xfId="0" applyFont="1" applyBorder="1" applyAlignment="1">
      <alignment horizontal="centerContinuous"/>
    </xf>
    <xf numFmtId="0" fontId="20" fillId="0" borderId="8" xfId="0" applyFont="1" applyBorder="1" applyAlignment="1">
      <alignment horizontal="centerContinuous"/>
    </xf>
    <xf numFmtId="0" fontId="19" fillId="0" borderId="9" xfId="0" applyFont="1" applyBorder="1" applyAlignment="1">
      <alignment horizontal="centerContinuous"/>
    </xf>
    <xf numFmtId="0" fontId="19" fillId="0" borderId="10" xfId="0" applyFont="1" applyBorder="1"/>
    <xf numFmtId="42" fontId="19" fillId="36" borderId="10" xfId="0" applyNumberFormat="1" applyFont="1" applyFill="1" applyBorder="1"/>
    <xf numFmtId="0" fontId="19" fillId="0" borderId="12" xfId="0" applyFont="1" applyBorder="1" applyAlignment="1">
      <alignment horizontal="centerContinuous"/>
    </xf>
    <xf numFmtId="0" fontId="19" fillId="0" borderId="13" xfId="0" applyFont="1" applyBorder="1"/>
    <xf numFmtId="42" fontId="19" fillId="36" borderId="13" xfId="0" applyNumberFormat="1" applyFont="1" applyFill="1" applyBorder="1"/>
    <xf numFmtId="0" fontId="18" fillId="0" borderId="5" xfId="0" applyFont="1" applyBorder="1"/>
    <xf numFmtId="0" fontId="20" fillId="0" borderId="0" xfId="0" applyFont="1"/>
    <xf numFmtId="0" fontId="18" fillId="0" borderId="0" xfId="0" applyFont="1" applyAlignment="1">
      <alignment horizontal="left" vertical="top" wrapText="1"/>
    </xf>
    <xf numFmtId="49" fontId="25" fillId="33" borderId="27" xfId="0" applyNumberFormat="1" applyFont="1" applyFill="1" applyBorder="1" applyAlignment="1">
      <alignment vertical="center" wrapText="1"/>
    </xf>
    <xf numFmtId="49" fontId="26" fillId="34" borderId="4" xfId="0" applyNumberFormat="1" applyFont="1" applyFill="1" applyBorder="1" applyAlignment="1">
      <alignment horizontal="left" vertical="top" wrapText="1"/>
    </xf>
    <xf numFmtId="0" fontId="18" fillId="35" borderId="6" xfId="0" applyFont="1" applyFill="1" applyBorder="1" applyAlignment="1">
      <alignment horizontal="left" vertical="top" wrapText="1"/>
    </xf>
    <xf numFmtId="0" fontId="18" fillId="35" borderId="31" xfId="0" applyFont="1" applyFill="1" applyBorder="1" applyAlignment="1">
      <alignment horizontal="left" vertical="top" wrapText="1"/>
    </xf>
    <xf numFmtId="0" fontId="18" fillId="33" borderId="32" xfId="0" applyFont="1" applyFill="1" applyBorder="1" applyAlignment="1">
      <alignment horizontal="left" vertical="top" wrapText="1"/>
    </xf>
    <xf numFmtId="0" fontId="18" fillId="33" borderId="33" xfId="0" applyFont="1" applyFill="1" applyBorder="1" applyAlignment="1">
      <alignment horizontal="left" vertical="top" wrapText="1"/>
    </xf>
    <xf numFmtId="0" fontId="18" fillId="35" borderId="8" xfId="0" applyFont="1" applyFill="1" applyBorder="1" applyAlignment="1">
      <alignment horizontal="left" vertical="top" wrapText="1"/>
    </xf>
    <xf numFmtId="0" fontId="18" fillId="35" borderId="34" xfId="0" applyFont="1" applyFill="1" applyBorder="1" applyAlignment="1">
      <alignment horizontal="left" vertical="top" wrapText="1"/>
    </xf>
    <xf numFmtId="0" fontId="24" fillId="0" borderId="0" xfId="0" applyFont="1" applyAlignment="1">
      <alignment horizontal="left" vertical="top" wrapText="1"/>
    </xf>
    <xf numFmtId="0" fontId="18" fillId="35" borderId="11" xfId="0" applyFont="1" applyFill="1" applyBorder="1" applyAlignment="1">
      <alignment horizontal="left" vertical="top" wrapText="1"/>
    </xf>
    <xf numFmtId="0" fontId="18" fillId="35" borderId="36" xfId="0" applyFont="1" applyFill="1" applyBorder="1" applyAlignment="1">
      <alignment horizontal="left" vertical="top" wrapText="1"/>
    </xf>
    <xf numFmtId="49" fontId="18" fillId="0" borderId="0" xfId="0" applyNumberFormat="1" applyFont="1" applyAlignment="1">
      <alignment horizontal="center" vertical="top" wrapText="1"/>
    </xf>
    <xf numFmtId="0" fontId="28" fillId="0" borderId="0" xfId="0" applyFont="1" applyAlignment="1">
      <alignment horizontal="center" vertical="center" wrapText="1"/>
    </xf>
    <xf numFmtId="49" fontId="27" fillId="34" borderId="4" xfId="0" applyNumberFormat="1" applyFont="1" applyFill="1" applyBorder="1" applyAlignment="1">
      <alignment horizontal="left" vertical="top" wrapText="1"/>
    </xf>
    <xf numFmtId="0" fontId="27" fillId="33" borderId="37" xfId="0" applyFont="1" applyFill="1" applyBorder="1" applyAlignment="1">
      <alignment horizontal="center" vertical="top" wrapText="1"/>
    </xf>
    <xf numFmtId="0" fontId="27" fillId="0" borderId="0" xfId="0" applyFont="1" applyAlignment="1">
      <alignment horizontal="left" vertical="top" wrapText="1"/>
    </xf>
    <xf numFmtId="0" fontId="27" fillId="33" borderId="4" xfId="0" applyFont="1" applyFill="1" applyBorder="1" applyAlignment="1">
      <alignment horizontal="center" vertical="top" wrapText="1"/>
    </xf>
    <xf numFmtId="0" fontId="18" fillId="35" borderId="17" xfId="0" applyFont="1" applyFill="1" applyBorder="1" applyAlignment="1">
      <alignment horizontal="left" vertical="top" wrapText="1"/>
    </xf>
    <xf numFmtId="0" fontId="18" fillId="35" borderId="40" xfId="0" applyFont="1" applyFill="1" applyBorder="1" applyAlignment="1">
      <alignment horizontal="left" vertical="top" wrapText="1"/>
    </xf>
    <xf numFmtId="49" fontId="27" fillId="33" borderId="4" xfId="0" applyNumberFormat="1" applyFont="1" applyFill="1" applyBorder="1" applyAlignment="1">
      <alignment horizontal="center" vertical="top" wrapText="1"/>
    </xf>
    <xf numFmtId="0" fontId="28" fillId="35" borderId="34" xfId="0" applyFont="1" applyFill="1" applyBorder="1" applyAlignment="1">
      <alignment horizontal="left" vertical="top" wrapText="1"/>
    </xf>
    <xf numFmtId="0" fontId="28" fillId="35" borderId="8" xfId="0" applyFont="1" applyFill="1" applyBorder="1" applyAlignment="1">
      <alignment horizontal="left" vertical="top" wrapText="1"/>
    </xf>
    <xf numFmtId="0" fontId="27" fillId="33" borderId="32" xfId="0" applyFont="1" applyFill="1" applyBorder="1" applyAlignment="1">
      <alignment horizontal="center" vertical="top" wrapText="1"/>
    </xf>
    <xf numFmtId="0" fontId="28" fillId="33" borderId="33" xfId="0" applyFont="1" applyFill="1" applyBorder="1" applyAlignment="1">
      <alignment horizontal="left" vertical="top" wrapText="1"/>
    </xf>
    <xf numFmtId="49" fontId="29" fillId="33" borderId="4" xfId="0" applyNumberFormat="1" applyFont="1" applyFill="1" applyBorder="1" applyAlignment="1">
      <alignment horizontal="center" vertical="top" wrapText="1"/>
    </xf>
    <xf numFmtId="0" fontId="28" fillId="33" borderId="32" xfId="0" applyFont="1" applyFill="1" applyBorder="1" applyAlignment="1">
      <alignment horizontal="left" vertical="top" wrapText="1"/>
    </xf>
    <xf numFmtId="0" fontId="28" fillId="0" borderId="0" xfId="0" applyFont="1" applyAlignment="1">
      <alignment horizontal="left" vertical="top" wrapText="1"/>
    </xf>
    <xf numFmtId="0" fontId="18" fillId="33" borderId="0" xfId="0" applyFont="1" applyFill="1" applyAlignment="1">
      <alignment horizontal="left" vertical="top" wrapText="1"/>
    </xf>
    <xf numFmtId="0" fontId="18" fillId="33" borderId="8" xfId="0" applyFont="1" applyFill="1" applyBorder="1" applyAlignment="1">
      <alignment horizontal="left" vertical="top" wrapText="1"/>
    </xf>
    <xf numFmtId="0" fontId="18" fillId="33" borderId="34" xfId="0" applyFont="1" applyFill="1" applyBorder="1" applyAlignment="1">
      <alignment horizontal="left" vertical="top" wrapText="1"/>
    </xf>
    <xf numFmtId="0" fontId="29" fillId="33" borderId="37" xfId="0" applyFont="1" applyFill="1" applyBorder="1" applyAlignment="1">
      <alignment horizontal="center" vertical="top" wrapText="1"/>
    </xf>
    <xf numFmtId="0" fontId="28" fillId="35" borderId="45" xfId="0" applyFont="1" applyFill="1" applyBorder="1" applyAlignment="1">
      <alignment horizontal="left" vertical="top" wrapText="1"/>
    </xf>
    <xf numFmtId="0" fontId="28" fillId="35" borderId="31" xfId="0" applyFont="1" applyFill="1" applyBorder="1" applyAlignment="1">
      <alignment horizontal="left" vertical="top" wrapText="1"/>
    </xf>
    <xf numFmtId="0" fontId="28" fillId="35" borderId="9" xfId="0" applyFont="1" applyFill="1" applyBorder="1" applyAlignment="1">
      <alignment horizontal="left" vertical="top" wrapText="1"/>
    </xf>
    <xf numFmtId="0" fontId="28" fillId="35" borderId="42" xfId="0" applyFont="1" applyFill="1" applyBorder="1" applyAlignment="1">
      <alignment horizontal="left" vertical="top" wrapText="1"/>
    </xf>
    <xf numFmtId="0" fontId="29" fillId="34" borderId="4" xfId="0" applyFont="1" applyFill="1" applyBorder="1" applyAlignment="1">
      <alignment horizontal="left" vertical="top" wrapText="1"/>
    </xf>
    <xf numFmtId="0" fontId="28" fillId="35" borderId="6" xfId="0" applyFont="1" applyFill="1" applyBorder="1" applyAlignment="1">
      <alignment horizontal="left" vertical="top" wrapText="1"/>
    </xf>
    <xf numFmtId="0" fontId="18" fillId="35" borderId="7" xfId="0" applyFont="1" applyFill="1" applyBorder="1" applyAlignment="1">
      <alignment horizontal="left" vertical="top" wrapText="1"/>
    </xf>
    <xf numFmtId="0" fontId="28" fillId="33" borderId="0" xfId="0" applyFont="1" applyFill="1" applyAlignment="1">
      <alignment horizontal="left" vertical="top" wrapText="1"/>
    </xf>
    <xf numFmtId="0" fontId="25" fillId="33" borderId="28" xfId="0" applyFont="1" applyFill="1" applyBorder="1" applyAlignment="1">
      <alignment horizontal="center" vertical="center" wrapText="1"/>
    </xf>
    <xf numFmtId="0" fontId="25" fillId="33" borderId="29" xfId="0" applyFont="1" applyFill="1" applyBorder="1" applyAlignment="1">
      <alignment horizontal="center" vertical="center" wrapText="1"/>
    </xf>
    <xf numFmtId="0" fontId="20" fillId="0" borderId="1" xfId="0" applyFont="1" applyBorder="1" applyAlignment="1">
      <alignment horizontal="centerContinuous" vertical="center"/>
    </xf>
    <xf numFmtId="0" fontId="18" fillId="0" borderId="1" xfId="0" applyFont="1" applyBorder="1" applyAlignment="1">
      <alignment horizontal="centerContinuous"/>
    </xf>
    <xf numFmtId="0" fontId="20" fillId="0" borderId="11" xfId="0" applyFont="1" applyBorder="1" applyAlignment="1">
      <alignment horizontal="centerContinuous"/>
    </xf>
    <xf numFmtId="0" fontId="18" fillId="0" borderId="0" xfId="0" applyFont="1"/>
    <xf numFmtId="0" fontId="18" fillId="0" borderId="47" xfId="0" applyFont="1" applyBorder="1"/>
    <xf numFmtId="49" fontId="19" fillId="0" borderId="10" xfId="0" applyNumberFormat="1" applyFont="1" applyBorder="1" applyProtection="1">
      <protection locked="0"/>
    </xf>
    <xf numFmtId="0" fontId="18" fillId="0" borderId="3" xfId="0" applyFont="1" applyBorder="1"/>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5" xfId="0" applyFont="1" applyBorder="1" applyAlignment="1">
      <alignment horizontal="center" vertical="center" wrapText="1"/>
    </xf>
    <xf numFmtId="0" fontId="22" fillId="0" borderId="1" xfId="0" applyFont="1" applyBorder="1" applyAlignment="1">
      <alignment horizontal="left" vertical="center" wrapText="1"/>
    </xf>
    <xf numFmtId="42" fontId="19" fillId="35" borderId="10" xfId="0" applyNumberFormat="1" applyFont="1" applyFill="1" applyBorder="1" applyProtection="1">
      <protection locked="0"/>
    </xf>
    <xf numFmtId="0" fontId="19" fillId="0" borderId="10" xfId="0" applyFont="1" applyBorder="1" applyAlignment="1">
      <alignment horizontal="center" vertical="center"/>
    </xf>
    <xf numFmtId="0" fontId="30" fillId="36" borderId="11" xfId="0" applyFont="1" applyFill="1" applyBorder="1" applyAlignment="1">
      <alignment horizontal="left" vertical="top" wrapText="1"/>
    </xf>
    <xf numFmtId="0" fontId="28" fillId="36" borderId="36" xfId="0" applyFont="1" applyFill="1" applyBorder="1" applyAlignment="1">
      <alignment horizontal="left" vertical="top" wrapText="1"/>
    </xf>
    <xf numFmtId="0" fontId="30" fillId="36" borderId="8" xfId="0" applyFont="1" applyFill="1" applyBorder="1" applyAlignment="1">
      <alignment horizontal="left" vertical="top" wrapText="1"/>
    </xf>
    <xf numFmtId="0" fontId="28" fillId="36" borderId="34" xfId="0" applyFont="1" applyFill="1" applyBorder="1" applyAlignment="1">
      <alignment horizontal="left" vertical="top" wrapText="1"/>
    </xf>
    <xf numFmtId="49" fontId="27" fillId="36" borderId="2" xfId="0" applyNumberFormat="1" applyFont="1" applyFill="1" applyBorder="1" applyAlignment="1">
      <alignment horizontal="center" vertical="top" wrapText="1"/>
    </xf>
    <xf numFmtId="0" fontId="30" fillId="36" borderId="41" xfId="0" applyFont="1" applyFill="1" applyBorder="1" applyAlignment="1">
      <alignment horizontal="left" vertical="top" wrapText="1"/>
    </xf>
    <xf numFmtId="0" fontId="30" fillId="36" borderId="12" xfId="0" applyFont="1" applyFill="1" applyBorder="1" applyAlignment="1">
      <alignment horizontal="left" vertical="top" wrapText="1"/>
    </xf>
    <xf numFmtId="49" fontId="27" fillId="36" borderId="35" xfId="0" applyNumberFormat="1" applyFont="1" applyFill="1" applyBorder="1" applyAlignment="1">
      <alignment horizontal="center" vertical="top" wrapText="1"/>
    </xf>
    <xf numFmtId="49" fontId="27" fillId="36" borderId="30" xfId="0" applyNumberFormat="1" applyFont="1" applyFill="1" applyBorder="1" applyAlignment="1">
      <alignment horizontal="center" vertical="top" wrapText="1"/>
    </xf>
    <xf numFmtId="0" fontId="30" fillId="36" borderId="9" xfId="0" applyFont="1" applyFill="1" applyBorder="1" applyAlignment="1">
      <alignment horizontal="left" vertical="top" wrapText="1"/>
    </xf>
    <xf numFmtId="49" fontId="27" fillId="36" borderId="1" xfId="0" applyNumberFormat="1" applyFont="1" applyFill="1" applyBorder="1" applyAlignment="1">
      <alignment horizontal="center" vertical="top" wrapText="1"/>
    </xf>
    <xf numFmtId="42" fontId="19" fillId="33" borderId="10" xfId="42" applyNumberFormat="1" applyFont="1" applyFill="1" applyBorder="1" applyAlignment="1"/>
    <xf numFmtId="42" fontId="33" fillId="33" borderId="48" xfId="42" applyNumberFormat="1" applyFont="1" applyFill="1" applyBorder="1" applyAlignment="1"/>
    <xf numFmtId="42" fontId="33" fillId="33" borderId="10" xfId="42" applyNumberFormat="1" applyFont="1" applyFill="1" applyBorder="1" applyAlignment="1"/>
    <xf numFmtId="9" fontId="19" fillId="36" borderId="10" xfId="42" applyNumberFormat="1" applyFont="1" applyFill="1" applyBorder="1" applyAlignment="1">
      <alignment horizontal="right"/>
    </xf>
    <xf numFmtId="9" fontId="19" fillId="36" borderId="48" xfId="42" applyNumberFormat="1" applyFont="1" applyFill="1" applyBorder="1" applyAlignment="1">
      <alignment horizontal="right"/>
    </xf>
    <xf numFmtId="164" fontId="19" fillId="36" borderId="10" xfId="42" applyNumberFormat="1" applyFont="1" applyFill="1" applyBorder="1" applyAlignment="1"/>
    <xf numFmtId="165" fontId="19" fillId="36" borderId="10" xfId="42" applyNumberFormat="1" applyFont="1" applyFill="1" applyBorder="1" applyAlignment="1"/>
    <xf numFmtId="49" fontId="19" fillId="0" borderId="0" xfId="0" applyNumberFormat="1" applyFont="1" applyProtection="1">
      <protection locked="0"/>
    </xf>
    <xf numFmtId="0" fontId="19" fillId="0" borderId="51" xfId="0" applyFont="1" applyBorder="1" applyAlignment="1">
      <alignment horizontal="center" vertical="center"/>
    </xf>
    <xf numFmtId="0" fontId="30" fillId="36" borderId="44" xfId="0" applyFont="1" applyFill="1" applyBorder="1" applyAlignment="1">
      <alignment horizontal="left" vertical="top" wrapText="1"/>
    </xf>
    <xf numFmtId="0" fontId="20" fillId="0" borderId="4" xfId="0" applyFont="1" applyBorder="1" applyAlignment="1">
      <alignment horizontal="left" vertical="center"/>
    </xf>
    <xf numFmtId="0" fontId="19" fillId="0" borderId="10" xfId="0" applyFont="1" applyBorder="1" applyProtection="1">
      <protection locked="0"/>
    </xf>
    <xf numFmtId="0" fontId="19" fillId="0" borderId="13" xfId="0" applyFont="1" applyBorder="1" applyProtection="1">
      <protection locked="0"/>
    </xf>
    <xf numFmtId="0" fontId="19" fillId="37" borderId="0" xfId="0" applyFont="1" applyFill="1" applyProtection="1">
      <protection locked="0"/>
    </xf>
    <xf numFmtId="0" fontId="19" fillId="38" borderId="0" xfId="0" applyFont="1" applyFill="1" applyProtection="1">
      <protection locked="0"/>
    </xf>
    <xf numFmtId="0" fontId="19" fillId="37" borderId="0" xfId="0" applyFont="1" applyFill="1"/>
    <xf numFmtId="0" fontId="19" fillId="38" borderId="0" xfId="0" applyFont="1" applyFill="1"/>
    <xf numFmtId="0" fontId="20" fillId="38" borderId="0" xfId="0" applyFont="1" applyFill="1"/>
    <xf numFmtId="0" fontId="20" fillId="38" borderId="38" xfId="0" applyFont="1" applyFill="1" applyBorder="1"/>
    <xf numFmtId="0" fontId="18" fillId="38" borderId="38" xfId="0" applyFont="1" applyFill="1" applyBorder="1"/>
    <xf numFmtId="0" fontId="20" fillId="37" borderId="0" xfId="0" applyFont="1" applyFill="1"/>
    <xf numFmtId="166" fontId="19" fillId="36" borderId="13" xfId="42" applyNumberFormat="1" applyFont="1" applyFill="1" applyBorder="1" applyAlignment="1"/>
    <xf numFmtId="0" fontId="18" fillId="35" borderId="42" xfId="0" applyFont="1" applyFill="1" applyBorder="1" applyAlignment="1">
      <alignment horizontal="left" vertical="top" wrapText="1"/>
    </xf>
    <xf numFmtId="0" fontId="18" fillId="35" borderId="52" xfId="0" applyFont="1" applyFill="1" applyBorder="1" applyAlignment="1">
      <alignment horizontal="left" vertical="top" wrapText="1"/>
    </xf>
    <xf numFmtId="49" fontId="29" fillId="36" borderId="30" xfId="0" applyNumberFormat="1" applyFont="1" applyFill="1" applyBorder="1" applyAlignment="1">
      <alignment horizontal="center" vertical="top" wrapText="1"/>
    </xf>
    <xf numFmtId="49" fontId="29" fillId="36" borderId="35" xfId="0" applyNumberFormat="1" applyFont="1" applyFill="1" applyBorder="1" applyAlignment="1">
      <alignment horizontal="center" vertical="top" wrapText="1"/>
    </xf>
    <xf numFmtId="0" fontId="19" fillId="0" borderId="41" xfId="0" applyFont="1" applyBorder="1" applyAlignment="1">
      <alignment horizontal="center"/>
    </xf>
    <xf numFmtId="0" fontId="19" fillId="0" borderId="44" xfId="0" applyFont="1" applyBorder="1" applyAlignment="1">
      <alignment horizontal="center"/>
    </xf>
    <xf numFmtId="0" fontId="19" fillId="0" borderId="49" xfId="0" applyFont="1" applyBorder="1" applyAlignment="1">
      <alignment horizontal="center"/>
    </xf>
    <xf numFmtId="0" fontId="19" fillId="0" borderId="17" xfId="0" applyFont="1" applyBorder="1" applyAlignment="1">
      <alignment horizontal="center"/>
    </xf>
    <xf numFmtId="0" fontId="19" fillId="0" borderId="45" xfId="0" applyFont="1" applyBorder="1" applyAlignment="1">
      <alignment horizontal="center"/>
    </xf>
    <xf numFmtId="0" fontId="19" fillId="0" borderId="50" xfId="0" applyFont="1" applyBorder="1" applyAlignment="1">
      <alignment horizontal="center"/>
    </xf>
    <xf numFmtId="0" fontId="19" fillId="0" borderId="32" xfId="0" applyFont="1" applyBorder="1" applyAlignment="1">
      <alignment horizontal="center"/>
    </xf>
    <xf numFmtId="0" fontId="19" fillId="0" borderId="0" xfId="0" applyFont="1" applyAlignment="1">
      <alignment horizontal="center"/>
    </xf>
    <xf numFmtId="0" fontId="19" fillId="0" borderId="47" xfId="0" applyFont="1" applyBorder="1" applyAlignment="1">
      <alignment horizontal="center"/>
    </xf>
    <xf numFmtId="0" fontId="19" fillId="0" borderId="8" xfId="0" applyFont="1" applyBorder="1" applyAlignment="1">
      <alignment horizontal="center"/>
    </xf>
    <xf numFmtId="0" fontId="19" fillId="0" borderId="9" xfId="0" applyFont="1" applyBorder="1" applyAlignment="1">
      <alignment horizontal="center"/>
    </xf>
    <xf numFmtId="0" fontId="19" fillId="0" borderId="15" xfId="0" applyFont="1" applyBorder="1" applyAlignment="1">
      <alignment horizontal="center"/>
    </xf>
    <xf numFmtId="0" fontId="19" fillId="0" borderId="0" xfId="0" applyFont="1" applyAlignment="1">
      <alignment wrapText="1"/>
    </xf>
    <xf numFmtId="0" fontId="18" fillId="0" borderId="0" xfId="0" applyFont="1" applyAlignment="1">
      <alignment wrapText="1"/>
    </xf>
    <xf numFmtId="0" fontId="19" fillId="0" borderId="11" xfId="0" applyFont="1" applyBorder="1" applyAlignment="1">
      <alignment horizontal="center"/>
    </xf>
    <xf numFmtId="0" fontId="19" fillId="0" borderId="12" xfId="0" applyFont="1" applyBorder="1" applyAlignment="1">
      <alignment horizontal="center"/>
    </xf>
    <xf numFmtId="0" fontId="19" fillId="0" borderId="51" xfId="0" applyFont="1" applyBorder="1" applyAlignment="1">
      <alignment horizontal="center"/>
    </xf>
    <xf numFmtId="0" fontId="31" fillId="37" borderId="0" xfId="0" applyFont="1" applyFill="1" applyAlignment="1">
      <alignment horizontal="center"/>
    </xf>
    <xf numFmtId="0" fontId="19" fillId="33" borderId="4" xfId="0" applyFont="1" applyFill="1" applyBorder="1" applyAlignment="1" applyProtection="1">
      <alignment horizontal="left" vertical="center" wrapText="1"/>
      <protection locked="0" hidden="1"/>
    </xf>
    <xf numFmtId="0" fontId="19" fillId="33" borderId="5" xfId="0" applyFont="1" applyFill="1" applyBorder="1" applyAlignment="1" applyProtection="1">
      <alignment horizontal="left" vertical="center" wrapText="1"/>
      <protection locked="0" hidden="1"/>
    </xf>
    <xf numFmtId="0" fontId="19" fillId="33" borderId="3" xfId="0" applyFont="1" applyFill="1" applyBorder="1" applyAlignment="1" applyProtection="1">
      <alignment horizontal="left" vertical="center" wrapText="1"/>
      <protection locked="0" hidden="1"/>
    </xf>
    <xf numFmtId="0" fontId="19" fillId="34" borderId="4" xfId="0" applyFont="1" applyFill="1" applyBorder="1" applyAlignment="1">
      <alignment horizontal="left" vertical="top" wrapText="1"/>
    </xf>
    <xf numFmtId="0" fontId="20" fillId="34" borderId="5" xfId="0" applyFont="1" applyFill="1" applyBorder="1" applyAlignment="1">
      <alignment horizontal="left" vertical="top"/>
    </xf>
    <xf numFmtId="0" fontId="20" fillId="34" borderId="3" xfId="0" applyFont="1" applyFill="1" applyBorder="1" applyAlignment="1">
      <alignment horizontal="left" vertical="top"/>
    </xf>
    <xf numFmtId="0" fontId="19" fillId="34" borderId="6" xfId="0" applyFont="1" applyFill="1" applyBorder="1" applyAlignment="1">
      <alignment horizontal="center" vertical="center"/>
    </xf>
    <xf numFmtId="0" fontId="19" fillId="34" borderId="7" xfId="0" applyFont="1" applyFill="1" applyBorder="1" applyAlignment="1">
      <alignment horizontal="center" vertical="center"/>
    </xf>
    <xf numFmtId="0" fontId="19" fillId="34" borderId="14" xfId="0" applyFont="1" applyFill="1" applyBorder="1" applyAlignment="1">
      <alignment horizontal="center" vertical="center"/>
    </xf>
    <xf numFmtId="0" fontId="19" fillId="34" borderId="8" xfId="0" applyFont="1" applyFill="1" applyBorder="1" applyAlignment="1">
      <alignment horizontal="center" vertical="center"/>
    </xf>
    <xf numFmtId="0" fontId="19" fillId="34" borderId="9" xfId="0" applyFont="1" applyFill="1" applyBorder="1" applyAlignment="1">
      <alignment horizontal="center" vertical="center"/>
    </xf>
    <xf numFmtId="0" fontId="19" fillId="34" borderId="15" xfId="0" applyFont="1" applyFill="1" applyBorder="1" applyAlignment="1">
      <alignment horizontal="center" vertical="center"/>
    </xf>
    <xf numFmtId="0" fontId="19" fillId="33" borderId="1" xfId="0" applyFont="1" applyFill="1" applyBorder="1" applyAlignment="1" applyProtection="1">
      <alignment horizontal="left" vertical="center" wrapText="1"/>
      <protection locked="0" hidden="1"/>
    </xf>
    <xf numFmtId="0" fontId="19" fillId="33" borderId="4" xfId="0" applyFont="1" applyFill="1" applyBorder="1" applyAlignment="1" applyProtection="1">
      <alignment horizontal="left" vertical="center"/>
      <protection locked="0" hidden="1"/>
    </xf>
    <xf numFmtId="0" fontId="19" fillId="33" borderId="5" xfId="0" applyFont="1" applyFill="1" applyBorder="1" applyAlignment="1" applyProtection="1">
      <alignment horizontal="left" vertical="center"/>
      <protection locked="0" hidden="1"/>
    </xf>
    <xf numFmtId="0" fontId="19" fillId="33" borderId="3" xfId="0" applyFont="1" applyFill="1" applyBorder="1" applyAlignment="1" applyProtection="1">
      <alignment horizontal="left" vertical="center"/>
      <protection locked="0" hidden="1"/>
    </xf>
    <xf numFmtId="0" fontId="20" fillId="0" borderId="37" xfId="0" applyFont="1" applyBorder="1" applyAlignment="1">
      <alignment horizontal="center" vertical="center"/>
    </xf>
    <xf numFmtId="0" fontId="20" fillId="0" borderId="39" xfId="0" applyFont="1" applyBorder="1" applyAlignment="1">
      <alignment horizontal="center" vertical="center"/>
    </xf>
    <xf numFmtId="0" fontId="20" fillId="0" borderId="46" xfId="0" applyFont="1" applyBorder="1" applyAlignment="1">
      <alignment horizontal="center" vertical="center"/>
    </xf>
    <xf numFmtId="0" fontId="20" fillId="0" borderId="43" xfId="0" applyFont="1" applyBorder="1" applyAlignment="1">
      <alignment horizontal="center" vertical="center"/>
    </xf>
    <xf numFmtId="0" fontId="22" fillId="0" borderId="30" xfId="0" applyFont="1" applyBorder="1" applyAlignment="1">
      <alignment horizontal="left" vertical="center" wrapText="1"/>
    </xf>
    <xf numFmtId="0" fontId="22" fillId="0" borderId="35" xfId="0" applyFont="1" applyBorder="1" applyAlignment="1">
      <alignment horizontal="left" vertical="center"/>
    </xf>
    <xf numFmtId="0" fontId="19" fillId="34" borderId="44" xfId="0" applyFont="1" applyFill="1" applyBorder="1" applyAlignment="1">
      <alignment horizontal="center" vertical="center"/>
    </xf>
    <xf numFmtId="0" fontId="25" fillId="34" borderId="5" xfId="0" applyFont="1" applyFill="1" applyBorder="1" applyAlignment="1">
      <alignment horizontal="left" vertical="top" wrapText="1"/>
    </xf>
    <xf numFmtId="0" fontId="25" fillId="34" borderId="3" xfId="0" applyFont="1" applyFill="1" applyBorder="1" applyAlignment="1">
      <alignment horizontal="left" vertical="top" wrapText="1"/>
    </xf>
    <xf numFmtId="49" fontId="29" fillId="36" borderId="30" xfId="0" applyNumberFormat="1" applyFont="1" applyFill="1" applyBorder="1" applyAlignment="1">
      <alignment horizontal="center" vertical="top" wrapText="1"/>
    </xf>
    <xf numFmtId="49" fontId="29" fillId="36" borderId="35" xfId="0" applyNumberFormat="1" applyFont="1" applyFill="1" applyBorder="1" applyAlignment="1">
      <alignment horizontal="center" vertical="top" wrapText="1"/>
    </xf>
    <xf numFmtId="49" fontId="29" fillId="36" borderId="37" xfId="0" applyNumberFormat="1" applyFont="1" applyFill="1" applyBorder="1" applyAlignment="1">
      <alignment horizontal="center" vertical="top" wrapText="1"/>
    </xf>
    <xf numFmtId="0" fontId="29" fillId="33" borderId="5" xfId="0" applyFont="1" applyFill="1" applyBorder="1" applyAlignment="1">
      <alignment horizontal="left" vertical="top" wrapText="1"/>
    </xf>
    <xf numFmtId="0" fontId="29" fillId="33" borderId="3" xfId="0" applyFont="1" applyFill="1" applyBorder="1" applyAlignment="1">
      <alignment horizontal="left" vertical="top" wrapText="1"/>
    </xf>
    <xf numFmtId="0" fontId="29" fillId="33" borderId="16" xfId="0" applyFont="1" applyFill="1" applyBorder="1" applyAlignment="1">
      <alignment horizontal="left" vertical="top" wrapText="1"/>
    </xf>
    <xf numFmtId="0" fontId="29" fillId="33" borderId="43" xfId="0" applyFont="1" applyFill="1" applyBorder="1" applyAlignment="1">
      <alignment horizontal="left" vertical="top" wrapText="1"/>
    </xf>
    <xf numFmtId="0" fontId="29" fillId="33" borderId="38" xfId="0" applyFont="1" applyFill="1" applyBorder="1" applyAlignment="1">
      <alignment horizontal="left" vertical="top" wrapText="1"/>
    </xf>
    <xf numFmtId="0" fontId="29" fillId="33" borderId="39" xfId="0" applyFont="1" applyFill="1" applyBorder="1" applyAlignment="1">
      <alignment horizontal="left" vertical="top" wrapText="1"/>
    </xf>
    <xf numFmtId="0" fontId="29" fillId="33" borderId="38" xfId="0" applyFont="1" applyFill="1" applyBorder="1" applyAlignment="1">
      <alignment vertical="top" wrapText="1"/>
    </xf>
    <xf numFmtId="0" fontId="29" fillId="33" borderId="39" xfId="0" applyFont="1" applyFill="1" applyBorder="1" applyAlignment="1">
      <alignment vertical="top" wrapText="1"/>
    </xf>
    <xf numFmtId="0" fontId="29" fillId="33" borderId="5" xfId="0" applyFont="1" applyFill="1" applyBorder="1" applyAlignment="1">
      <alignment horizontal="left" vertical="top"/>
    </xf>
    <xf numFmtId="0" fontId="18" fillId="0" borderId="3" xfId="0" applyFont="1" applyBorder="1" applyAlignment="1">
      <alignment horizontal="left" vertical="top"/>
    </xf>
    <xf numFmtId="0" fontId="25" fillId="34" borderId="5" xfId="0" applyFont="1" applyFill="1" applyBorder="1" applyAlignment="1">
      <alignment horizontal="left" vertical="center" wrapText="1"/>
    </xf>
    <xf numFmtId="0" fontId="25" fillId="34" borderId="3" xfId="0" applyFont="1" applyFill="1" applyBorder="1" applyAlignment="1">
      <alignment horizontal="left" vertical="center" wrapText="1"/>
    </xf>
    <xf numFmtId="0" fontId="25" fillId="34" borderId="5" xfId="0" applyFont="1" applyFill="1" applyBorder="1" applyAlignment="1">
      <alignment vertical="center" wrapText="1"/>
    </xf>
    <xf numFmtId="0" fontId="25" fillId="34" borderId="3" xfId="0" applyFont="1" applyFill="1" applyBorder="1" applyAlignment="1">
      <alignment vertical="center" wrapText="1"/>
    </xf>
    <xf numFmtId="0" fontId="27" fillId="33" borderId="38" xfId="0" applyFont="1" applyFill="1" applyBorder="1" applyAlignment="1">
      <alignment horizontal="left" vertical="top" wrapText="1"/>
    </xf>
    <xf numFmtId="0" fontId="27" fillId="33" borderId="39" xfId="0" applyFont="1" applyFill="1" applyBorder="1" applyAlignment="1">
      <alignment horizontal="left" vertical="top" wrapText="1"/>
    </xf>
    <xf numFmtId="0" fontId="27" fillId="33" borderId="5" xfId="0" applyFont="1" applyFill="1" applyBorder="1" applyAlignment="1">
      <alignment horizontal="left" vertical="top" wrapText="1"/>
    </xf>
    <xf numFmtId="0" fontId="27" fillId="33" borderId="3" xfId="0" applyFont="1" applyFill="1" applyBorder="1" applyAlignment="1">
      <alignment horizontal="left" vertical="top" wrapText="1"/>
    </xf>
    <xf numFmtId="0" fontId="23" fillId="0" borderId="0" xfId="0" applyFont="1" applyAlignment="1"/>
    <xf numFmtId="0" fontId="24" fillId="0" borderId="0" xfId="0" applyFont="1" applyAlignmen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8">
    <dxf>
      <font>
        <color theme="0"/>
      </font>
    </dxf>
    <dxf>
      <font>
        <color theme="0"/>
      </font>
    </dxf>
    <dxf>
      <font>
        <color theme="0"/>
      </font>
    </dxf>
    <dxf>
      <numFmt numFmtId="167" formatCode=";;;"/>
    </dxf>
    <dxf>
      <numFmt numFmtId="167" formatCode=";;;"/>
    </dxf>
    <dxf>
      <numFmt numFmtId="32" formatCode="_(&quot;$&quot;* #,##0_);_(&quot;$&quot;* \(#,##0\);_(&quot;$&quot;* &quot;-&quot;_);_(@_)"/>
    </dxf>
    <dxf>
      <font>
        <color theme="0"/>
      </font>
    </dxf>
    <dxf>
      <font>
        <color theme="0"/>
      </font>
    </dxf>
    <dxf>
      <font>
        <color theme="0"/>
      </font>
    </dxf>
    <dxf>
      <numFmt numFmtId="167" formatCode=";;;"/>
    </dxf>
    <dxf>
      <numFmt numFmtId="167" formatCode=";;;"/>
    </dxf>
    <dxf>
      <numFmt numFmtId="32" formatCode="_(&quot;$&quot;* #,##0_);_(&quot;$&quot;* \(#,##0\);_(&quot;$&quot;* &quot;-&quot;_);_(@_)"/>
    </dxf>
    <dxf>
      <font>
        <color theme="0"/>
      </font>
    </dxf>
    <dxf>
      <font>
        <color theme="0"/>
      </font>
    </dxf>
    <dxf>
      <font>
        <color theme="0"/>
      </font>
    </dxf>
    <dxf>
      <numFmt numFmtId="167" formatCode=";;;"/>
    </dxf>
    <dxf>
      <numFmt numFmtId="167" formatCode=";;;"/>
    </dxf>
    <dxf>
      <numFmt numFmtId="32" formatCode="_(&quot;$&quot;* #,##0_);_(&quot;$&quot;* \(#,##0\);_(&quot;$&quot;* &quot;-&quot;_);_(@_)"/>
    </dxf>
  </dxfs>
  <tableStyles count="0" defaultTableStyle="TableStyleMedium2" defaultPivotStyle="PivotStyleLight16"/>
  <colors>
    <mruColors>
      <color rgb="FF094975"/>
      <color rgb="FFFAA721"/>
      <color rgb="FFFEEDD3"/>
      <color rgb="FFDDA037"/>
      <color rgb="FF0C2D83"/>
      <color rgb="FFD6ECF4"/>
      <color rgb="FFE3E8F1"/>
      <color rgb="FFFFE6CD"/>
      <color rgb="FFF3FCFF"/>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7</xdr:row>
      <xdr:rowOff>85725</xdr:rowOff>
    </xdr:from>
    <xdr:to>
      <xdr:col>0</xdr:col>
      <xdr:colOff>447674</xdr:colOff>
      <xdr:row>7</xdr:row>
      <xdr:rowOff>85726</xdr:rowOff>
    </xdr:to>
    <xdr:cxnSp macro="">
      <xdr:nvCxnSpPr>
        <xdr:cNvPr id="2" name="Straight Arrow Connector 1">
          <a:extLst>
            <a:ext uri="{FF2B5EF4-FFF2-40B4-BE49-F238E27FC236}">
              <a16:creationId xmlns:a16="http://schemas.microsoft.com/office/drawing/2014/main" id="{00000000-0008-0000-0300-000002000000}"/>
            </a:ext>
          </a:extLst>
        </xdr:cNvPr>
        <xdr:cNvCxnSpPr/>
      </xdr:nvCxnSpPr>
      <xdr:spPr>
        <a:xfrm flipH="1">
          <a:off x="0" y="857250"/>
          <a:ext cx="447674" cy="1"/>
        </a:xfrm>
        <a:prstGeom prst="straightConnector1">
          <a:avLst/>
        </a:prstGeom>
        <a:ln w="22225" cap="rnd" cmpd="sng">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78</xdr:row>
      <xdr:rowOff>104775</xdr:rowOff>
    </xdr:from>
    <xdr:to>
      <xdr:col>0</xdr:col>
      <xdr:colOff>447674</xdr:colOff>
      <xdr:row>78</xdr:row>
      <xdr:rowOff>104776</xdr:rowOff>
    </xdr:to>
    <xdr:cxnSp macro="">
      <xdr:nvCxnSpPr>
        <xdr:cNvPr id="5" name="Straight Arrow Connector 4">
          <a:extLst>
            <a:ext uri="{FF2B5EF4-FFF2-40B4-BE49-F238E27FC236}">
              <a16:creationId xmlns:a16="http://schemas.microsoft.com/office/drawing/2014/main" id="{00000000-0008-0000-0300-000005000000}"/>
            </a:ext>
          </a:extLst>
        </xdr:cNvPr>
        <xdr:cNvCxnSpPr/>
      </xdr:nvCxnSpPr>
      <xdr:spPr>
        <a:xfrm flipH="1">
          <a:off x="0" y="1514475"/>
          <a:ext cx="447674" cy="1"/>
        </a:xfrm>
        <a:prstGeom prst="straightConnector1">
          <a:avLst/>
        </a:prstGeom>
        <a:ln w="22225" cap="rnd" cmpd="sng">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13607</xdr:colOff>
      <xdr:row>135</xdr:row>
      <xdr:rowOff>140153</xdr:rowOff>
    </xdr:from>
    <xdr:to>
      <xdr:col>0</xdr:col>
      <xdr:colOff>461281</xdr:colOff>
      <xdr:row>135</xdr:row>
      <xdr:rowOff>140154</xdr:rowOff>
    </xdr:to>
    <xdr:cxnSp macro="">
      <xdr:nvCxnSpPr>
        <xdr:cNvPr id="3" name="Straight Arrow Connector 2">
          <a:extLst>
            <a:ext uri="{FF2B5EF4-FFF2-40B4-BE49-F238E27FC236}">
              <a16:creationId xmlns:a16="http://schemas.microsoft.com/office/drawing/2014/main" id="{B3038CB6-30D5-4FB2-9989-DB91E17012BF}"/>
            </a:ext>
          </a:extLst>
        </xdr:cNvPr>
        <xdr:cNvCxnSpPr/>
      </xdr:nvCxnSpPr>
      <xdr:spPr>
        <a:xfrm flipH="1">
          <a:off x="13607" y="36035796"/>
          <a:ext cx="447674" cy="1"/>
        </a:xfrm>
        <a:prstGeom prst="straightConnector1">
          <a:avLst/>
        </a:prstGeom>
        <a:ln w="22225" cap="rnd" cmpd="sng">
          <a:solidFill>
            <a:srgbClr val="C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Birnbaum\Documents\Health-Systems-Standard-Template-Temporary-Staffing.xlsm" TargetMode="External"/><Relationship Id="rId1" Type="http://schemas.openxmlformats.org/officeDocument/2006/relationships/externalLinkPath" Target="file:///C:\Users\SBirnbaum\Documents\Health-Systems-Standard-Template-Temporary-Staffi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ealth System Financial Report"/>
      <sheetName val="Acute Hospital Financial Report"/>
      <sheetName val="Physician Org Financial Report"/>
      <sheetName val="COVID Funds"/>
      <sheetName val="Temp Staffing"/>
      <sheetName val="Staffing Drop Down"/>
      <sheetName val="COVID drop down"/>
      <sheetName val="System Data"/>
    </sheetNames>
    <sheetDataSet>
      <sheetData sheetId="0" refreshError="1"/>
      <sheetData sheetId="1" refreshError="1"/>
      <sheetData sheetId="2"/>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104"/>
  <sheetViews>
    <sheetView tabSelected="1" zoomScale="60" zoomScaleNormal="60" workbookViewId="0">
      <selection sqref="A1:J1"/>
    </sheetView>
  </sheetViews>
  <sheetFormatPr defaultColWidth="9.42578125" defaultRowHeight="15.6"/>
  <cols>
    <col min="1" max="2" width="4.42578125" style="5" customWidth="1"/>
    <col min="3" max="3" width="9.5703125" style="17" customWidth="1"/>
    <col min="4" max="4" width="2.5703125" style="5" customWidth="1"/>
    <col min="5" max="5" width="65" style="5" customWidth="1"/>
    <col min="6" max="7" width="24.5703125" style="5" customWidth="1"/>
    <col min="8" max="8" width="74.5703125" style="5" customWidth="1"/>
    <col min="9" max="10" width="4.42578125" style="5" customWidth="1"/>
    <col min="11" max="16384" width="9.42578125" style="5"/>
  </cols>
  <sheetData>
    <row r="1" spans="1:10" ht="20.100000000000001" customHeight="1">
      <c r="A1" s="127" t="s">
        <v>0</v>
      </c>
      <c r="B1" s="127"/>
      <c r="C1" s="127"/>
      <c r="D1" s="127"/>
      <c r="E1" s="127"/>
      <c r="F1" s="127"/>
      <c r="G1" s="127"/>
      <c r="H1" s="127"/>
      <c r="I1" s="127"/>
      <c r="J1" s="127"/>
    </row>
    <row r="2" spans="1:10" ht="20.100000000000001" customHeight="1" thickBot="1">
      <c r="A2" s="99"/>
      <c r="B2" s="100"/>
      <c r="C2" s="101"/>
      <c r="D2" s="100"/>
      <c r="E2" s="100"/>
      <c r="F2" s="100"/>
      <c r="G2" s="100"/>
      <c r="H2" s="100"/>
      <c r="I2" s="100"/>
      <c r="J2" s="99"/>
    </row>
    <row r="3" spans="1:10" ht="244.5" customHeight="1" thickBot="1">
      <c r="A3" s="99"/>
      <c r="B3" s="100"/>
      <c r="C3" s="131" t="s">
        <v>1</v>
      </c>
      <c r="D3" s="132"/>
      <c r="E3" s="132"/>
      <c r="F3" s="132"/>
      <c r="G3" s="132"/>
      <c r="H3" s="133"/>
      <c r="I3" s="100"/>
      <c r="J3" s="99"/>
    </row>
    <row r="4" spans="1:10" ht="31.9" thickBot="1">
      <c r="A4" s="99"/>
      <c r="B4" s="100"/>
      <c r="C4" s="60" t="s">
        <v>2</v>
      </c>
      <c r="D4" s="61"/>
      <c r="E4" s="6" t="s">
        <v>3</v>
      </c>
      <c r="F4" s="141"/>
      <c r="G4" s="142"/>
      <c r="H4" s="143"/>
      <c r="I4" s="100"/>
      <c r="J4" s="99"/>
    </row>
    <row r="5" spans="1:10" ht="47.25" customHeight="1" thickBot="1">
      <c r="A5" s="99"/>
      <c r="B5" s="100"/>
      <c r="C5" s="144" t="s">
        <v>4</v>
      </c>
      <c r="D5" s="145"/>
      <c r="E5" s="148" t="s">
        <v>5</v>
      </c>
      <c r="F5" s="140" t="s">
        <v>6</v>
      </c>
      <c r="G5" s="140"/>
      <c r="H5" s="140"/>
      <c r="I5" s="100"/>
      <c r="J5" s="99"/>
    </row>
    <row r="6" spans="1:10" ht="47.25" customHeight="1" thickBot="1">
      <c r="A6" s="99"/>
      <c r="B6" s="100"/>
      <c r="C6" s="146"/>
      <c r="D6" s="147"/>
      <c r="E6" s="149"/>
      <c r="F6" s="128" t="s">
        <v>7</v>
      </c>
      <c r="G6" s="129"/>
      <c r="H6" s="130"/>
      <c r="I6" s="100"/>
      <c r="J6" s="99"/>
    </row>
    <row r="7" spans="1:10" ht="63" thickBot="1">
      <c r="A7" s="99"/>
      <c r="B7" s="100"/>
      <c r="C7" s="60" t="s">
        <v>8</v>
      </c>
      <c r="D7" s="61"/>
      <c r="E7" s="70" t="s">
        <v>9</v>
      </c>
      <c r="F7" s="141"/>
      <c r="G7" s="142"/>
      <c r="H7" s="143"/>
      <c r="I7" s="100"/>
      <c r="J7" s="99"/>
    </row>
    <row r="8" spans="1:10" ht="20.100000000000001" customHeight="1" thickBot="1">
      <c r="A8" s="99"/>
      <c r="B8" s="100"/>
      <c r="D8" s="63"/>
      <c r="E8" s="63"/>
      <c r="F8" s="63"/>
      <c r="G8" s="63"/>
      <c r="H8" s="64"/>
      <c r="I8" s="100"/>
      <c r="J8" s="99"/>
    </row>
    <row r="9" spans="1:10" ht="32.25" customHeight="1" thickBot="1">
      <c r="A9" s="99"/>
      <c r="B9" s="100"/>
      <c r="C9" s="7"/>
      <c r="D9" s="8"/>
      <c r="E9" s="94" t="s">
        <v>10</v>
      </c>
      <c r="F9" s="67" t="s">
        <v>11</v>
      </c>
      <c r="G9" s="69" t="s">
        <v>12</v>
      </c>
      <c r="H9" s="68" t="s">
        <v>13</v>
      </c>
      <c r="I9" s="100"/>
      <c r="J9" s="99"/>
    </row>
    <row r="10" spans="1:10" ht="20.100000000000001" customHeight="1">
      <c r="A10" s="99"/>
      <c r="B10" s="100"/>
      <c r="C10" s="134" t="s">
        <v>14</v>
      </c>
      <c r="D10" s="135"/>
      <c r="E10" s="135"/>
      <c r="F10" s="135"/>
      <c r="G10" s="135"/>
      <c r="H10" s="136"/>
      <c r="I10" s="100"/>
      <c r="J10" s="99"/>
    </row>
    <row r="11" spans="1:10" ht="20.100000000000001" customHeight="1">
      <c r="A11" s="99"/>
      <c r="B11" s="100"/>
      <c r="C11" s="137" t="s">
        <v>15</v>
      </c>
      <c r="D11" s="138"/>
      <c r="E11" s="138"/>
      <c r="F11" s="138"/>
      <c r="G11" s="138"/>
      <c r="H11" s="139"/>
      <c r="I11" s="100"/>
      <c r="J11" s="99"/>
    </row>
    <row r="12" spans="1:10" ht="20.100000000000001" customHeight="1">
      <c r="A12" s="99"/>
      <c r="B12" s="100"/>
      <c r="C12" s="9" t="s">
        <v>16</v>
      </c>
      <c r="D12" s="10"/>
      <c r="E12" s="11" t="s">
        <v>17</v>
      </c>
      <c r="F12" s="71"/>
      <c r="G12" s="71"/>
      <c r="H12" s="65"/>
      <c r="I12" s="100"/>
      <c r="J12" s="99"/>
    </row>
    <row r="13" spans="1:10" ht="20.100000000000001" customHeight="1">
      <c r="A13" s="99"/>
      <c r="B13" s="100"/>
      <c r="C13" s="9" t="s">
        <v>18</v>
      </c>
      <c r="D13" s="10"/>
      <c r="E13" s="11" t="s">
        <v>19</v>
      </c>
      <c r="F13" s="71"/>
      <c r="G13" s="71"/>
      <c r="H13" s="65"/>
      <c r="I13" s="100"/>
      <c r="J13" s="99"/>
    </row>
    <row r="14" spans="1:10" ht="20.100000000000001" customHeight="1">
      <c r="A14" s="99"/>
      <c r="B14" s="100"/>
      <c r="C14" s="9" t="s">
        <v>20</v>
      </c>
      <c r="D14" s="10"/>
      <c r="E14" s="11" t="s">
        <v>21</v>
      </c>
      <c r="F14" s="71"/>
      <c r="G14" s="71"/>
      <c r="H14" s="65"/>
      <c r="I14" s="100"/>
      <c r="J14" s="99"/>
    </row>
    <row r="15" spans="1:10" ht="25.35" customHeight="1">
      <c r="A15" s="99"/>
      <c r="B15" s="100"/>
      <c r="C15" s="137" t="s">
        <v>22</v>
      </c>
      <c r="D15" s="138"/>
      <c r="E15" s="138"/>
      <c r="F15" s="138"/>
      <c r="G15" s="138"/>
      <c r="H15" s="139"/>
      <c r="I15" s="100"/>
      <c r="J15" s="99"/>
    </row>
    <row r="16" spans="1:10" ht="20.100000000000001" customHeight="1">
      <c r="A16" s="99"/>
      <c r="B16" s="100"/>
      <c r="C16" s="9" t="s">
        <v>23</v>
      </c>
      <c r="D16" s="10"/>
      <c r="E16" s="11" t="s">
        <v>24</v>
      </c>
      <c r="F16" s="71"/>
      <c r="G16" s="71"/>
      <c r="H16" s="65"/>
      <c r="I16" s="100"/>
      <c r="J16" s="99"/>
    </row>
    <row r="17" spans="1:10" ht="20.100000000000001" customHeight="1">
      <c r="A17" s="99"/>
      <c r="B17" s="100"/>
      <c r="C17" s="9" t="s">
        <v>25</v>
      </c>
      <c r="D17" s="10"/>
      <c r="E17" s="11" t="s">
        <v>26</v>
      </c>
      <c r="F17" s="71"/>
      <c r="G17" s="71"/>
      <c r="H17" s="65"/>
      <c r="I17" s="100"/>
      <c r="J17" s="99"/>
    </row>
    <row r="18" spans="1:10" ht="20.100000000000001" customHeight="1">
      <c r="A18" s="99"/>
      <c r="B18" s="100"/>
      <c r="C18" s="9" t="s">
        <v>27</v>
      </c>
      <c r="D18" s="10"/>
      <c r="E18" s="11" t="s">
        <v>28</v>
      </c>
      <c r="F18" s="71"/>
      <c r="G18" s="71"/>
      <c r="H18" s="65"/>
      <c r="I18" s="100"/>
      <c r="J18" s="99"/>
    </row>
    <row r="19" spans="1:10" ht="20.100000000000001" customHeight="1">
      <c r="A19" s="99"/>
      <c r="B19" s="100"/>
      <c r="C19" s="9" t="s">
        <v>29</v>
      </c>
      <c r="D19" s="10"/>
      <c r="E19" s="11" t="s">
        <v>30</v>
      </c>
      <c r="F19" s="71"/>
      <c r="G19" s="71"/>
      <c r="H19" s="65"/>
      <c r="I19" s="100"/>
      <c r="J19" s="99"/>
    </row>
    <row r="20" spans="1:10" ht="20.100000000000001" customHeight="1">
      <c r="A20" s="99"/>
      <c r="B20" s="100"/>
      <c r="C20" s="9" t="s">
        <v>31</v>
      </c>
      <c r="D20" s="10"/>
      <c r="E20" s="11" t="s">
        <v>32</v>
      </c>
      <c r="F20" s="12">
        <f>SUM(F12:F14)+SUM(F16:F19)</f>
        <v>0</v>
      </c>
      <c r="G20" s="12">
        <f>SUM(G12:G14)+SUM(G16:G19)</f>
        <v>0</v>
      </c>
      <c r="H20" s="95"/>
      <c r="I20" s="100"/>
      <c r="J20" s="99"/>
    </row>
    <row r="21" spans="1:10" ht="25.35" customHeight="1">
      <c r="A21" s="99"/>
      <c r="B21" s="100"/>
      <c r="C21" s="137" t="s">
        <v>33</v>
      </c>
      <c r="D21" s="138"/>
      <c r="E21" s="138"/>
      <c r="F21" s="138"/>
      <c r="G21" s="138"/>
      <c r="H21" s="139"/>
      <c r="I21" s="100"/>
      <c r="J21" s="99"/>
    </row>
    <row r="22" spans="1:10" ht="20.100000000000001" customHeight="1">
      <c r="A22" s="99"/>
      <c r="B22" s="100"/>
      <c r="C22" s="9" t="s">
        <v>34</v>
      </c>
      <c r="D22" s="10"/>
      <c r="E22" s="11" t="s">
        <v>35</v>
      </c>
      <c r="F22" s="71"/>
      <c r="G22" s="71"/>
      <c r="H22" s="65"/>
      <c r="I22" s="100"/>
      <c r="J22" s="99"/>
    </row>
    <row r="23" spans="1:10" ht="20.100000000000001" customHeight="1">
      <c r="A23" s="99"/>
      <c r="B23" s="100"/>
      <c r="C23" s="9" t="s">
        <v>36</v>
      </c>
      <c r="D23" s="10"/>
      <c r="E23" s="11" t="s">
        <v>37</v>
      </c>
      <c r="F23" s="71"/>
      <c r="G23" s="71"/>
      <c r="H23" s="65"/>
      <c r="I23" s="100"/>
      <c r="J23" s="99"/>
    </row>
    <row r="24" spans="1:10" ht="20.100000000000001" customHeight="1">
      <c r="A24" s="99"/>
      <c r="B24" s="100"/>
      <c r="C24" s="9" t="s">
        <v>38</v>
      </c>
      <c r="D24" s="10"/>
      <c r="E24" s="11" t="s">
        <v>39</v>
      </c>
      <c r="F24" s="71"/>
      <c r="G24" s="71"/>
      <c r="H24" s="65"/>
      <c r="I24" s="100"/>
      <c r="J24" s="99"/>
    </row>
    <row r="25" spans="1:10" ht="20.100000000000001" customHeight="1">
      <c r="A25" s="99"/>
      <c r="B25" s="100"/>
      <c r="C25" s="9" t="s">
        <v>40</v>
      </c>
      <c r="D25" s="10"/>
      <c r="E25" s="11" t="s">
        <v>41</v>
      </c>
      <c r="F25" s="71"/>
      <c r="G25" s="71"/>
      <c r="H25" s="65"/>
      <c r="I25" s="100"/>
      <c r="J25" s="99"/>
    </row>
    <row r="26" spans="1:10" ht="20.100000000000001" customHeight="1">
      <c r="A26" s="99"/>
      <c r="B26" s="100"/>
      <c r="C26" s="9" t="s">
        <v>42</v>
      </c>
      <c r="D26" s="10"/>
      <c r="E26" s="11" t="s">
        <v>43</v>
      </c>
      <c r="F26" s="71"/>
      <c r="G26" s="71"/>
      <c r="H26" s="65"/>
      <c r="I26" s="100"/>
      <c r="J26" s="99"/>
    </row>
    <row r="27" spans="1:10" ht="20.100000000000001" customHeight="1">
      <c r="A27" s="99"/>
      <c r="B27" s="100"/>
      <c r="C27" s="9" t="s">
        <v>44</v>
      </c>
      <c r="D27" s="10"/>
      <c r="E27" s="11" t="s">
        <v>45</v>
      </c>
      <c r="F27" s="71"/>
      <c r="G27" s="71"/>
      <c r="H27" s="65"/>
      <c r="I27" s="100"/>
      <c r="J27" s="99"/>
    </row>
    <row r="28" spans="1:10" ht="20.100000000000001" customHeight="1">
      <c r="A28" s="99"/>
      <c r="B28" s="100"/>
      <c r="C28" s="9" t="s">
        <v>46</v>
      </c>
      <c r="D28" s="10"/>
      <c r="E28" s="11" t="s">
        <v>47</v>
      </c>
      <c r="F28" s="12">
        <f>F26-F27</f>
        <v>0</v>
      </c>
      <c r="G28" s="12">
        <f>G26-G27</f>
        <v>0</v>
      </c>
      <c r="H28" s="65"/>
      <c r="I28" s="100"/>
      <c r="J28" s="99"/>
    </row>
    <row r="29" spans="1:10" ht="20.100000000000001" customHeight="1">
      <c r="A29" s="99"/>
      <c r="B29" s="100"/>
      <c r="C29" s="9" t="s">
        <v>48</v>
      </c>
      <c r="D29" s="10"/>
      <c r="E29" s="11" t="s">
        <v>49</v>
      </c>
      <c r="F29" s="71"/>
      <c r="G29" s="71"/>
      <c r="H29" s="65"/>
      <c r="I29" s="100"/>
      <c r="J29" s="99"/>
    </row>
    <row r="30" spans="1:10" ht="20.100000000000001" customHeight="1">
      <c r="A30" s="99"/>
      <c r="B30" s="100"/>
      <c r="C30" s="9" t="s">
        <v>50</v>
      </c>
      <c r="D30" s="10"/>
      <c r="E30" s="11" t="s">
        <v>51</v>
      </c>
      <c r="F30" s="12">
        <f>SUM(F22:F25)+SUM(F28:F29)</f>
        <v>0</v>
      </c>
      <c r="G30" s="12">
        <f>SUM(G22:G25)+G28+G29</f>
        <v>0</v>
      </c>
      <c r="H30" s="65"/>
      <c r="I30" s="100"/>
      <c r="J30" s="99"/>
    </row>
    <row r="31" spans="1:10" ht="20.100000000000001" customHeight="1" thickBot="1">
      <c r="A31" s="99"/>
      <c r="B31" s="100"/>
      <c r="C31" s="62" t="s">
        <v>52</v>
      </c>
      <c r="D31" s="13"/>
      <c r="E31" s="14" t="s">
        <v>53</v>
      </c>
      <c r="F31" s="15">
        <f>F20+F30</f>
        <v>0</v>
      </c>
      <c r="G31" s="15">
        <f>G20+G30</f>
        <v>0</v>
      </c>
      <c r="H31" s="65"/>
      <c r="I31" s="100"/>
      <c r="J31" s="99"/>
    </row>
    <row r="32" spans="1:10" ht="20.100000000000001" customHeight="1" thickBot="1">
      <c r="A32" s="99"/>
      <c r="B32" s="100"/>
      <c r="D32" s="63"/>
      <c r="E32" s="16"/>
      <c r="F32" s="63"/>
      <c r="G32" s="63"/>
      <c r="H32" s="66"/>
      <c r="I32" s="100"/>
      <c r="J32" s="99"/>
    </row>
    <row r="33" spans="1:10" ht="20.100000000000001" customHeight="1">
      <c r="A33" s="99"/>
      <c r="B33" s="100"/>
      <c r="C33" s="134" t="s">
        <v>54</v>
      </c>
      <c r="D33" s="135"/>
      <c r="E33" s="135"/>
      <c r="F33" s="135"/>
      <c r="G33" s="135"/>
      <c r="H33" s="136"/>
      <c r="I33" s="100"/>
      <c r="J33" s="99"/>
    </row>
    <row r="34" spans="1:10" ht="20.100000000000001" customHeight="1">
      <c r="A34" s="99"/>
      <c r="B34" s="100"/>
      <c r="C34" s="137" t="s">
        <v>55</v>
      </c>
      <c r="D34" s="138"/>
      <c r="E34" s="138"/>
      <c r="F34" s="138"/>
      <c r="G34" s="138"/>
      <c r="H34" s="139"/>
      <c r="I34" s="100"/>
      <c r="J34" s="99"/>
    </row>
    <row r="35" spans="1:10" ht="20.100000000000001" customHeight="1">
      <c r="A35" s="99"/>
      <c r="B35" s="100"/>
      <c r="C35" s="9" t="s">
        <v>56</v>
      </c>
      <c r="D35" s="10"/>
      <c r="E35" s="11" t="s">
        <v>57</v>
      </c>
      <c r="F35" s="71"/>
      <c r="G35" s="71"/>
      <c r="H35" s="65"/>
      <c r="I35" s="100"/>
      <c r="J35" s="99"/>
    </row>
    <row r="36" spans="1:10" ht="20.100000000000001" customHeight="1">
      <c r="A36" s="99"/>
      <c r="B36" s="100"/>
      <c r="C36" s="9" t="s">
        <v>58</v>
      </c>
      <c r="D36" s="10"/>
      <c r="E36" s="11" t="s">
        <v>59</v>
      </c>
      <c r="F36" s="71"/>
      <c r="G36" s="71"/>
      <c r="H36" s="65"/>
      <c r="I36" s="100"/>
      <c r="J36" s="99"/>
    </row>
    <row r="37" spans="1:10" ht="20.100000000000001" customHeight="1">
      <c r="A37" s="99"/>
      <c r="B37" s="100"/>
      <c r="C37" s="9" t="s">
        <v>60</v>
      </c>
      <c r="D37" s="10"/>
      <c r="E37" s="11" t="s">
        <v>61</v>
      </c>
      <c r="F37" s="71"/>
      <c r="G37" s="71"/>
      <c r="H37" s="65"/>
      <c r="I37" s="100"/>
      <c r="J37" s="99"/>
    </row>
    <row r="38" spans="1:10" ht="20.100000000000001" customHeight="1">
      <c r="A38" s="99"/>
      <c r="B38" s="100"/>
      <c r="C38" s="9" t="s">
        <v>62</v>
      </c>
      <c r="D38" s="10"/>
      <c r="E38" s="11" t="s">
        <v>63</v>
      </c>
      <c r="F38" s="71"/>
      <c r="G38" s="71"/>
      <c r="H38" s="65"/>
      <c r="I38" s="100"/>
      <c r="J38" s="99"/>
    </row>
    <row r="39" spans="1:10" ht="20.100000000000001" customHeight="1">
      <c r="A39" s="99"/>
      <c r="B39" s="100"/>
      <c r="C39" s="9" t="s">
        <v>64</v>
      </c>
      <c r="D39" s="10"/>
      <c r="E39" s="11" t="s">
        <v>65</v>
      </c>
      <c r="F39" s="12">
        <f>SUM(F35:F38)</f>
        <v>0</v>
      </c>
      <c r="G39" s="12">
        <f>SUM(G35:G38)</f>
        <v>0</v>
      </c>
      <c r="H39" s="95"/>
      <c r="I39" s="100"/>
      <c r="J39" s="99"/>
    </row>
    <row r="40" spans="1:10" ht="25.35" customHeight="1">
      <c r="A40" s="99"/>
      <c r="B40" s="100"/>
      <c r="C40" s="137" t="s">
        <v>66</v>
      </c>
      <c r="D40" s="138"/>
      <c r="E40" s="138"/>
      <c r="F40" s="138"/>
      <c r="G40" s="138"/>
      <c r="H40" s="139"/>
      <c r="I40" s="100"/>
      <c r="J40" s="99"/>
    </row>
    <row r="41" spans="1:10" ht="20.100000000000001" customHeight="1">
      <c r="A41" s="99"/>
      <c r="B41" s="100"/>
      <c r="C41" s="9" t="s">
        <v>67</v>
      </c>
      <c r="D41" s="10"/>
      <c r="E41" s="11" t="s">
        <v>68</v>
      </c>
      <c r="F41" s="71"/>
      <c r="G41" s="71"/>
      <c r="H41" s="65"/>
      <c r="I41" s="100"/>
      <c r="J41" s="99"/>
    </row>
    <row r="42" spans="1:10" ht="20.100000000000001" customHeight="1">
      <c r="A42" s="99"/>
      <c r="B42" s="100"/>
      <c r="C42" s="9" t="s">
        <v>69</v>
      </c>
      <c r="D42" s="10"/>
      <c r="E42" s="11" t="s">
        <v>70</v>
      </c>
      <c r="F42" s="71"/>
      <c r="G42" s="71"/>
      <c r="H42" s="65"/>
      <c r="I42" s="100"/>
      <c r="J42" s="99"/>
    </row>
    <row r="43" spans="1:10" ht="20.100000000000001" customHeight="1">
      <c r="A43" s="99"/>
      <c r="B43" s="100"/>
      <c r="C43" s="9" t="s">
        <v>71</v>
      </c>
      <c r="D43" s="10"/>
      <c r="E43" s="11" t="s">
        <v>72</v>
      </c>
      <c r="F43" s="71"/>
      <c r="G43" s="71"/>
      <c r="H43" s="65"/>
      <c r="I43" s="100"/>
      <c r="J43" s="99"/>
    </row>
    <row r="44" spans="1:10" ht="20.100000000000001" customHeight="1">
      <c r="A44" s="99"/>
      <c r="B44" s="100"/>
      <c r="C44" s="9" t="s">
        <v>73</v>
      </c>
      <c r="D44" s="10"/>
      <c r="E44" s="11" t="s">
        <v>74</v>
      </c>
      <c r="F44" s="12">
        <f>SUM(F41:F43)</f>
        <v>0</v>
      </c>
      <c r="G44" s="12">
        <f>SUM(G41:G43)</f>
        <v>0</v>
      </c>
      <c r="H44" s="95"/>
      <c r="I44" s="100"/>
      <c r="J44" s="99"/>
    </row>
    <row r="45" spans="1:10" ht="20.100000000000001" customHeight="1">
      <c r="A45" s="99"/>
      <c r="B45" s="100"/>
      <c r="C45" s="9" t="s">
        <v>75</v>
      </c>
      <c r="D45" s="10"/>
      <c r="E45" s="11" t="s">
        <v>76</v>
      </c>
      <c r="F45" s="12">
        <f>F39+F44</f>
        <v>0</v>
      </c>
      <c r="G45" s="12">
        <f>G39+G44</f>
        <v>0</v>
      </c>
      <c r="H45" s="95"/>
      <c r="I45" s="100"/>
      <c r="J45" s="99"/>
    </row>
    <row r="46" spans="1:10" ht="25.35" customHeight="1">
      <c r="A46" s="99"/>
      <c r="B46" s="100"/>
      <c r="C46" s="137" t="s">
        <v>77</v>
      </c>
      <c r="D46" s="138"/>
      <c r="E46" s="138"/>
      <c r="F46" s="138"/>
      <c r="G46" s="138"/>
      <c r="H46" s="139"/>
      <c r="I46" s="100"/>
      <c r="J46" s="99"/>
    </row>
    <row r="47" spans="1:10" ht="20.100000000000001" customHeight="1">
      <c r="A47" s="99"/>
      <c r="B47" s="100"/>
      <c r="C47" s="9" t="s">
        <v>78</v>
      </c>
      <c r="D47" s="10"/>
      <c r="E47" s="11" t="s">
        <v>79</v>
      </c>
      <c r="F47" s="71"/>
      <c r="G47" s="71"/>
      <c r="H47" s="65"/>
      <c r="I47" s="100"/>
      <c r="J47" s="99"/>
    </row>
    <row r="48" spans="1:10" ht="20.100000000000001" customHeight="1">
      <c r="A48" s="99"/>
      <c r="B48" s="100"/>
      <c r="C48" s="9" t="s">
        <v>80</v>
      </c>
      <c r="D48" s="10"/>
      <c r="E48" s="11" t="s">
        <v>81</v>
      </c>
      <c r="F48" s="71"/>
      <c r="G48" s="71"/>
      <c r="H48" s="65"/>
      <c r="I48" s="100"/>
      <c r="J48" s="99"/>
    </row>
    <row r="49" spans="1:10" ht="20.100000000000001" customHeight="1">
      <c r="A49" s="99"/>
      <c r="B49" s="100"/>
      <c r="C49" s="9" t="s">
        <v>82</v>
      </c>
      <c r="D49" s="10"/>
      <c r="E49" s="11" t="s">
        <v>83</v>
      </c>
      <c r="F49" s="71"/>
      <c r="G49" s="71"/>
      <c r="H49" s="65"/>
      <c r="I49" s="100"/>
      <c r="J49" s="99"/>
    </row>
    <row r="50" spans="1:10" ht="20.100000000000001" customHeight="1">
      <c r="A50" s="99"/>
      <c r="B50" s="100"/>
      <c r="C50" s="9" t="s">
        <v>84</v>
      </c>
      <c r="D50" s="10"/>
      <c r="E50" s="11" t="s">
        <v>85</v>
      </c>
      <c r="F50" s="12">
        <f>SUM(F47:F49)</f>
        <v>0</v>
      </c>
      <c r="G50" s="12">
        <f>SUM(G47:G49)</f>
        <v>0</v>
      </c>
      <c r="H50" s="95"/>
      <c r="I50" s="100"/>
      <c r="J50" s="99"/>
    </row>
    <row r="51" spans="1:10" ht="20.100000000000001" customHeight="1" thickBot="1">
      <c r="A51" s="99"/>
      <c r="B51" s="100"/>
      <c r="C51" s="62" t="s">
        <v>86</v>
      </c>
      <c r="D51" s="13"/>
      <c r="E51" s="14" t="s">
        <v>87</v>
      </c>
      <c r="F51" s="15">
        <f>F45+F50</f>
        <v>0</v>
      </c>
      <c r="G51" s="15">
        <f>G45+G50</f>
        <v>0</v>
      </c>
      <c r="H51" s="96"/>
      <c r="I51" s="100"/>
      <c r="J51" s="99"/>
    </row>
    <row r="52" spans="1:10" ht="20.100000000000001" customHeight="1" thickBot="1">
      <c r="A52" s="99"/>
      <c r="B52" s="100"/>
      <c r="D52" s="63"/>
      <c r="E52" s="16"/>
      <c r="F52" s="63"/>
      <c r="G52" s="63"/>
      <c r="H52" s="66"/>
      <c r="I52" s="100"/>
      <c r="J52" s="99"/>
    </row>
    <row r="53" spans="1:10" ht="32.25" customHeight="1" thickBot="1">
      <c r="A53" s="99"/>
      <c r="B53" s="100"/>
      <c r="C53" s="7"/>
      <c r="D53" s="8"/>
      <c r="E53" s="94" t="s">
        <v>88</v>
      </c>
      <c r="F53" s="67" t="s">
        <v>11</v>
      </c>
      <c r="G53" s="67" t="s">
        <v>12</v>
      </c>
      <c r="H53" s="68" t="s">
        <v>13</v>
      </c>
      <c r="I53" s="100"/>
      <c r="J53" s="99"/>
    </row>
    <row r="54" spans="1:10" ht="20.100000000000001" customHeight="1">
      <c r="A54" s="99"/>
      <c r="B54" s="100"/>
      <c r="C54" s="134" t="s">
        <v>89</v>
      </c>
      <c r="D54" s="135"/>
      <c r="E54" s="135"/>
      <c r="F54" s="135"/>
      <c r="G54" s="135"/>
      <c r="H54" s="136"/>
      <c r="I54" s="100"/>
      <c r="J54" s="99"/>
    </row>
    <row r="55" spans="1:10" ht="20.100000000000001" customHeight="1">
      <c r="A55" s="99"/>
      <c r="B55" s="100"/>
      <c r="C55" s="9" t="s">
        <v>90</v>
      </c>
      <c r="D55" s="10"/>
      <c r="E55" s="11" t="s">
        <v>91</v>
      </c>
      <c r="F55" s="71"/>
      <c r="G55" s="71"/>
      <c r="H55" s="65"/>
      <c r="I55" s="100"/>
      <c r="J55" s="99"/>
    </row>
    <row r="56" spans="1:10" ht="20.100000000000001" customHeight="1">
      <c r="A56" s="99"/>
      <c r="B56" s="100"/>
      <c r="C56" s="9" t="s">
        <v>92</v>
      </c>
      <c r="D56" s="10"/>
      <c r="E56" s="11" t="s">
        <v>93</v>
      </c>
      <c r="F56" s="71"/>
      <c r="G56" s="71"/>
      <c r="H56" s="65"/>
      <c r="I56" s="100"/>
      <c r="J56" s="99"/>
    </row>
    <row r="57" spans="1:10" ht="20.100000000000001" customHeight="1">
      <c r="A57" s="99"/>
      <c r="B57" s="100"/>
      <c r="C57" s="9" t="s">
        <v>94</v>
      </c>
      <c r="D57" s="10"/>
      <c r="E57" s="11" t="s">
        <v>95</v>
      </c>
      <c r="F57" s="71"/>
      <c r="G57" s="71"/>
      <c r="H57" s="65"/>
      <c r="I57" s="100"/>
      <c r="J57" s="99"/>
    </row>
    <row r="58" spans="1:10" ht="20.100000000000001" customHeight="1">
      <c r="A58" s="99"/>
      <c r="B58" s="100"/>
      <c r="C58" s="9" t="s">
        <v>96</v>
      </c>
      <c r="D58" s="10"/>
      <c r="E58" s="11" t="s">
        <v>97</v>
      </c>
      <c r="F58" s="71"/>
      <c r="G58" s="71"/>
      <c r="H58" s="65"/>
      <c r="I58" s="100"/>
      <c r="J58" s="99"/>
    </row>
    <row r="59" spans="1:10" ht="20.100000000000001" customHeight="1">
      <c r="A59" s="99"/>
      <c r="B59" s="100"/>
      <c r="C59" s="9" t="s">
        <v>98</v>
      </c>
      <c r="D59" s="10"/>
      <c r="E59" s="11" t="s">
        <v>99</v>
      </c>
      <c r="F59" s="71"/>
      <c r="G59" s="71"/>
      <c r="H59" s="65"/>
      <c r="I59" s="100"/>
      <c r="J59" s="99"/>
    </row>
    <row r="60" spans="1:10" ht="20.100000000000001" customHeight="1">
      <c r="A60" s="99"/>
      <c r="B60" s="100"/>
      <c r="C60" s="9" t="s">
        <v>100</v>
      </c>
      <c r="D60" s="10"/>
      <c r="E60" s="11" t="s">
        <v>101</v>
      </c>
      <c r="F60" s="12">
        <f>SUM(F55:F59)</f>
        <v>0</v>
      </c>
      <c r="G60" s="12">
        <f>SUM(G55:G59)</f>
        <v>0</v>
      </c>
      <c r="H60" s="95"/>
      <c r="I60" s="100"/>
      <c r="J60" s="99"/>
    </row>
    <row r="61" spans="1:10" ht="25.35" customHeight="1">
      <c r="A61" s="99"/>
      <c r="B61" s="100"/>
      <c r="C61" s="137" t="s">
        <v>102</v>
      </c>
      <c r="D61" s="138"/>
      <c r="E61" s="138"/>
      <c r="F61" s="138"/>
      <c r="G61" s="138"/>
      <c r="H61" s="139"/>
      <c r="I61" s="100"/>
      <c r="J61" s="99"/>
    </row>
    <row r="62" spans="1:10" ht="20.100000000000001" customHeight="1">
      <c r="A62" s="99"/>
      <c r="B62" s="100"/>
      <c r="C62" s="9" t="s">
        <v>103</v>
      </c>
      <c r="D62" s="10"/>
      <c r="E62" s="11" t="s">
        <v>104</v>
      </c>
      <c r="F62" s="71"/>
      <c r="G62" s="71"/>
      <c r="H62" s="65"/>
      <c r="I62" s="100"/>
      <c r="J62" s="99"/>
    </row>
    <row r="63" spans="1:10" ht="20.100000000000001" customHeight="1">
      <c r="A63" s="99"/>
      <c r="B63" s="100"/>
      <c r="C63" s="9" t="s">
        <v>105</v>
      </c>
      <c r="D63" s="10"/>
      <c r="E63" s="11" t="s">
        <v>106</v>
      </c>
      <c r="F63" s="71"/>
      <c r="G63" s="71"/>
      <c r="H63" s="65"/>
      <c r="I63" s="100"/>
      <c r="J63" s="99"/>
    </row>
    <row r="64" spans="1:10" ht="20.100000000000001" customHeight="1">
      <c r="A64" s="99"/>
      <c r="B64" s="100"/>
      <c r="C64" s="9" t="s">
        <v>107</v>
      </c>
      <c r="D64" s="10"/>
      <c r="E64" s="11" t="s">
        <v>108</v>
      </c>
      <c r="F64" s="71"/>
      <c r="G64" s="71"/>
      <c r="H64" s="65"/>
      <c r="I64" s="100"/>
      <c r="J64" s="99"/>
    </row>
    <row r="65" spans="1:10" ht="20.100000000000001" customHeight="1">
      <c r="A65" s="99"/>
      <c r="B65" s="100"/>
      <c r="C65" s="9" t="s">
        <v>109</v>
      </c>
      <c r="D65" s="10"/>
      <c r="E65" s="11" t="s">
        <v>110</v>
      </c>
      <c r="F65" s="71"/>
      <c r="G65" s="71"/>
      <c r="H65" s="65"/>
      <c r="I65" s="100"/>
      <c r="J65" s="99"/>
    </row>
    <row r="66" spans="1:10" ht="20.100000000000001" customHeight="1">
      <c r="A66" s="99"/>
      <c r="B66" s="100"/>
      <c r="C66" s="9" t="s">
        <v>111</v>
      </c>
      <c r="D66" s="10"/>
      <c r="E66" s="11" t="s">
        <v>112</v>
      </c>
      <c r="F66" s="71"/>
      <c r="G66" s="71"/>
      <c r="H66" s="65"/>
      <c r="I66" s="100"/>
      <c r="J66" s="99"/>
    </row>
    <row r="67" spans="1:10" ht="20.100000000000001" customHeight="1">
      <c r="A67" s="99"/>
      <c r="B67" s="100"/>
      <c r="C67" s="9" t="s">
        <v>113</v>
      </c>
      <c r="D67" s="10"/>
      <c r="E67" s="11" t="s">
        <v>114</v>
      </c>
      <c r="F67" s="12">
        <f>SUM(F62:F66)</f>
        <v>0</v>
      </c>
      <c r="G67" s="12">
        <f>SUM(G62:G66)</f>
        <v>0</v>
      </c>
      <c r="H67" s="95"/>
      <c r="I67" s="100"/>
      <c r="J67" s="99"/>
    </row>
    <row r="68" spans="1:10" ht="20.100000000000001" customHeight="1">
      <c r="A68" s="99"/>
      <c r="B68" s="100"/>
      <c r="C68" s="9" t="s">
        <v>115</v>
      </c>
      <c r="D68" s="10"/>
      <c r="E68" s="11" t="s">
        <v>116</v>
      </c>
      <c r="F68" s="12">
        <f>F60+F67</f>
        <v>0</v>
      </c>
      <c r="G68" s="12">
        <f>G60+G67</f>
        <v>0</v>
      </c>
      <c r="H68" s="95"/>
      <c r="I68" s="100"/>
      <c r="J68" s="99"/>
    </row>
    <row r="69" spans="1:10" ht="25.35" customHeight="1">
      <c r="A69" s="99"/>
      <c r="B69" s="100"/>
      <c r="C69" s="137" t="s">
        <v>117</v>
      </c>
      <c r="D69" s="138"/>
      <c r="E69" s="138"/>
      <c r="F69" s="138"/>
      <c r="G69" s="138"/>
      <c r="H69" s="139"/>
      <c r="I69" s="100"/>
      <c r="J69" s="99"/>
    </row>
    <row r="70" spans="1:10" ht="20.100000000000001" customHeight="1">
      <c r="A70" s="99"/>
      <c r="B70" s="100"/>
      <c r="C70" s="9" t="s">
        <v>118</v>
      </c>
      <c r="D70" s="10"/>
      <c r="E70" s="11" t="s">
        <v>119</v>
      </c>
      <c r="F70" s="71"/>
      <c r="G70" s="71"/>
      <c r="H70" s="65"/>
      <c r="I70" s="100"/>
      <c r="J70" s="99"/>
    </row>
    <row r="71" spans="1:10" ht="20.100000000000001" customHeight="1">
      <c r="A71" s="99"/>
      <c r="B71" s="100"/>
      <c r="C71" s="9" t="s">
        <v>120</v>
      </c>
      <c r="D71" s="10"/>
      <c r="E71" s="11" t="s">
        <v>121</v>
      </c>
      <c r="F71" s="71"/>
      <c r="G71" s="71"/>
      <c r="H71" s="65"/>
      <c r="I71" s="100"/>
      <c r="J71" s="99"/>
    </row>
    <row r="72" spans="1:10" ht="20.100000000000001" customHeight="1">
      <c r="A72" s="99"/>
      <c r="B72" s="100"/>
      <c r="C72" s="9" t="s">
        <v>122</v>
      </c>
      <c r="D72" s="10"/>
      <c r="E72" s="11" t="s">
        <v>123</v>
      </c>
      <c r="F72" s="71"/>
      <c r="G72" s="71"/>
      <c r="H72" s="65"/>
      <c r="I72" s="100"/>
      <c r="J72" s="99"/>
    </row>
    <row r="73" spans="1:10" ht="20.100000000000001" customHeight="1">
      <c r="A73" s="99"/>
      <c r="B73" s="100"/>
      <c r="C73" s="9" t="s">
        <v>124</v>
      </c>
      <c r="D73" s="10"/>
      <c r="E73" s="11" t="s">
        <v>125</v>
      </c>
      <c r="F73" s="71"/>
      <c r="G73" s="71"/>
      <c r="H73" s="65"/>
      <c r="I73" s="100"/>
      <c r="J73" s="99"/>
    </row>
    <row r="74" spans="1:10" ht="20.100000000000001" customHeight="1">
      <c r="A74" s="99"/>
      <c r="B74" s="100"/>
      <c r="C74" s="9" t="s">
        <v>126</v>
      </c>
      <c r="D74" s="10"/>
      <c r="E74" s="11" t="s">
        <v>127</v>
      </c>
      <c r="F74" s="71"/>
      <c r="G74" s="71"/>
      <c r="H74" s="65"/>
      <c r="I74" s="100"/>
      <c r="J74" s="99"/>
    </row>
    <row r="75" spans="1:10" ht="20.100000000000001" customHeight="1">
      <c r="A75" s="99"/>
      <c r="B75" s="100"/>
      <c r="C75" s="9" t="s">
        <v>128</v>
      </c>
      <c r="D75" s="10"/>
      <c r="E75" s="11" t="s">
        <v>129</v>
      </c>
      <c r="F75" s="71"/>
      <c r="G75" s="71"/>
      <c r="H75" s="65"/>
      <c r="I75" s="100"/>
      <c r="J75" s="99"/>
    </row>
    <row r="76" spans="1:10" ht="20.100000000000001" customHeight="1">
      <c r="A76" s="99"/>
      <c r="B76" s="100"/>
      <c r="C76" s="9" t="s">
        <v>130</v>
      </c>
      <c r="D76" s="10"/>
      <c r="E76" s="11" t="s">
        <v>131</v>
      </c>
      <c r="F76" s="12">
        <f>SUM(F70:F75)</f>
        <v>0</v>
      </c>
      <c r="G76" s="12">
        <f>SUM(G70:G75)</f>
        <v>0</v>
      </c>
      <c r="H76" s="95"/>
      <c r="I76" s="100"/>
      <c r="J76" s="99"/>
    </row>
    <row r="77" spans="1:10" ht="20.100000000000001" customHeight="1">
      <c r="A77" s="99"/>
      <c r="B77" s="100"/>
      <c r="C77" s="9" t="s">
        <v>132</v>
      </c>
      <c r="D77" s="10"/>
      <c r="E77" s="11" t="s">
        <v>133</v>
      </c>
      <c r="F77" s="12">
        <f>F68-F76</f>
        <v>0</v>
      </c>
      <c r="G77" s="12">
        <f>G68-G76</f>
        <v>0</v>
      </c>
      <c r="H77" s="95"/>
      <c r="I77" s="100"/>
      <c r="J77" s="99"/>
    </row>
    <row r="78" spans="1:10" ht="25.35" customHeight="1">
      <c r="A78" s="99"/>
      <c r="B78" s="100"/>
      <c r="C78" s="137" t="s">
        <v>134</v>
      </c>
      <c r="D78" s="138"/>
      <c r="E78" s="138"/>
      <c r="F78" s="138"/>
      <c r="G78" s="138"/>
      <c r="H78" s="139"/>
      <c r="I78" s="100"/>
      <c r="J78" s="99"/>
    </row>
    <row r="79" spans="1:10" ht="20.100000000000001" customHeight="1">
      <c r="A79" s="99"/>
      <c r="B79" s="100"/>
      <c r="C79" s="9" t="s">
        <v>135</v>
      </c>
      <c r="D79" s="10"/>
      <c r="E79" s="11" t="s">
        <v>136</v>
      </c>
      <c r="F79" s="71"/>
      <c r="G79" s="71"/>
      <c r="H79" s="65"/>
      <c r="I79" s="100"/>
      <c r="J79" s="99"/>
    </row>
    <row r="80" spans="1:10" ht="20.100000000000001" customHeight="1">
      <c r="A80" s="99"/>
      <c r="B80" s="100"/>
      <c r="C80" s="9" t="s">
        <v>137</v>
      </c>
      <c r="D80" s="10"/>
      <c r="E80" s="11" t="s">
        <v>138</v>
      </c>
      <c r="F80" s="71"/>
      <c r="G80" s="71"/>
      <c r="H80" s="65"/>
      <c r="I80" s="100"/>
      <c r="J80" s="99"/>
    </row>
    <row r="81" spans="1:10" ht="20.100000000000001" customHeight="1">
      <c r="A81" s="99"/>
      <c r="B81" s="100"/>
      <c r="C81" s="9" t="s">
        <v>139</v>
      </c>
      <c r="D81" s="10"/>
      <c r="E81" s="11" t="s">
        <v>140</v>
      </c>
      <c r="F81" s="12">
        <f>F77+F79+F80</f>
        <v>0</v>
      </c>
      <c r="G81" s="12">
        <f>G77+G79+G80</f>
        <v>0</v>
      </c>
      <c r="H81" s="65"/>
      <c r="I81" s="100"/>
      <c r="J81" s="99"/>
    </row>
    <row r="82" spans="1:10" ht="20.100000000000001" customHeight="1">
      <c r="A82" s="99"/>
      <c r="B82" s="100"/>
      <c r="C82" s="9" t="s">
        <v>141</v>
      </c>
      <c r="D82" s="10"/>
      <c r="E82" s="11" t="s">
        <v>142</v>
      </c>
      <c r="F82" s="71"/>
      <c r="G82" s="71"/>
      <c r="H82" s="65"/>
      <c r="I82" s="100"/>
      <c r="J82" s="99"/>
    </row>
    <row r="83" spans="1:10" ht="20.100000000000001" customHeight="1">
      <c r="A83" s="99"/>
      <c r="B83" s="100"/>
      <c r="C83" s="9" t="s">
        <v>143</v>
      </c>
      <c r="D83" s="10"/>
      <c r="E83" s="11" t="s">
        <v>144</v>
      </c>
      <c r="F83" s="71"/>
      <c r="G83" s="71"/>
      <c r="H83" s="65"/>
      <c r="I83" s="100"/>
      <c r="J83" s="99"/>
    </row>
    <row r="84" spans="1:10" ht="20.100000000000001" customHeight="1" thickBot="1">
      <c r="A84" s="99"/>
      <c r="B84" s="100"/>
      <c r="C84" s="62" t="s">
        <v>145</v>
      </c>
      <c r="D84" s="13"/>
      <c r="E84" s="14" t="s">
        <v>146</v>
      </c>
      <c r="F84" s="15">
        <f>SUM(F81:F83)</f>
        <v>0</v>
      </c>
      <c r="G84" s="15">
        <f>SUM(G81:G83)</f>
        <v>0</v>
      </c>
      <c r="H84" s="96"/>
      <c r="I84" s="100"/>
      <c r="J84" s="99"/>
    </row>
    <row r="85" spans="1:10" ht="20.100000000000001" hidden="1" customHeight="1">
      <c r="A85" s="99"/>
      <c r="B85" s="100"/>
      <c r="C85" s="137" t="s">
        <v>147</v>
      </c>
      <c r="D85" s="138"/>
      <c r="E85" s="138"/>
      <c r="F85" s="150"/>
      <c r="G85" s="150"/>
      <c r="H85" s="139"/>
      <c r="I85" s="98"/>
      <c r="J85" s="97"/>
    </row>
    <row r="86" spans="1:10" ht="20.100000000000001" hidden="1" customHeight="1">
      <c r="A86" s="99"/>
      <c r="B86" s="100"/>
      <c r="C86" s="110" t="s">
        <v>148</v>
      </c>
      <c r="D86" s="111"/>
      <c r="E86" s="112"/>
      <c r="F86" s="87" t="str">
        <f>IFERROR((F60/F76)/F68, " ")</f>
        <v xml:space="preserve"> </v>
      </c>
      <c r="G86" s="84"/>
      <c r="H86" s="65"/>
      <c r="I86" s="98"/>
      <c r="J86" s="97"/>
    </row>
    <row r="87" spans="1:10" ht="20.100000000000001" hidden="1" customHeight="1">
      <c r="A87" s="99"/>
      <c r="B87" s="100"/>
      <c r="C87" s="119" t="s">
        <v>149</v>
      </c>
      <c r="D87" s="120"/>
      <c r="E87" s="121"/>
      <c r="F87" s="88" t="str">
        <f>IFERROR((F67/F68)," ")</f>
        <v xml:space="preserve"> </v>
      </c>
      <c r="G87" s="85"/>
      <c r="H87" s="65"/>
      <c r="I87" s="98"/>
      <c r="J87" s="97"/>
    </row>
    <row r="88" spans="1:10" ht="20.100000000000001" hidden="1" customHeight="1">
      <c r="A88" s="99"/>
      <c r="B88" s="100"/>
      <c r="C88" s="119" t="s">
        <v>150</v>
      </c>
      <c r="D88" s="120"/>
      <c r="E88" s="121"/>
      <c r="F88" s="87" t="str">
        <f>IFERROR((F77/F68), " ")</f>
        <v xml:space="preserve"> </v>
      </c>
      <c r="G88" s="86"/>
      <c r="H88" s="65"/>
      <c r="I88" s="98"/>
      <c r="J88" s="97"/>
    </row>
    <row r="89" spans="1:10" ht="20.100000000000001" hidden="1" customHeight="1">
      <c r="A89" s="99"/>
      <c r="B89" s="100"/>
      <c r="C89" s="113" t="s">
        <v>151</v>
      </c>
      <c r="D89" s="114"/>
      <c r="E89" s="115"/>
      <c r="F89" s="89" t="str">
        <f>IFERROR((F20/F39), " ")</f>
        <v xml:space="preserve"> </v>
      </c>
      <c r="G89" s="86"/>
      <c r="H89" s="65"/>
      <c r="I89" s="98"/>
      <c r="J89" s="97"/>
    </row>
    <row r="90" spans="1:10" ht="20.100000000000001" hidden="1" customHeight="1">
      <c r="A90" s="99"/>
      <c r="B90" s="100"/>
      <c r="C90" s="119" t="s">
        <v>152</v>
      </c>
      <c r="D90" s="120"/>
      <c r="E90" s="121"/>
      <c r="F90" s="90" t="str">
        <f>IFERROR((F16/(F55/365))," ")</f>
        <v xml:space="preserve"> </v>
      </c>
      <c r="G90" s="86"/>
      <c r="H90" s="65"/>
      <c r="I90" s="98"/>
      <c r="J90" s="97"/>
    </row>
    <row r="91" spans="1:10" ht="20.100000000000001" hidden="1" customHeight="1">
      <c r="A91" s="99"/>
      <c r="B91" s="100"/>
      <c r="C91" s="119" t="s">
        <v>153</v>
      </c>
      <c r="D91" s="120"/>
      <c r="E91" s="121"/>
      <c r="F91" s="89" t="str">
        <f>IFERROR((F39-F36)/((F76-F71)/365)," ")</f>
        <v xml:space="preserve"> </v>
      </c>
      <c r="G91" s="86"/>
      <c r="H91" s="65"/>
      <c r="I91" s="98"/>
      <c r="J91" s="97"/>
    </row>
    <row r="92" spans="1:10" ht="20.100000000000001" hidden="1" customHeight="1">
      <c r="A92" s="99"/>
      <c r="B92" s="100"/>
      <c r="C92" s="116" t="s">
        <v>154</v>
      </c>
      <c r="D92" s="117"/>
      <c r="E92" s="118"/>
      <c r="F92" s="90" t="str">
        <f>IFERROR(((F77+F71+F72)/(F72+F35))," ")</f>
        <v xml:space="preserve"> </v>
      </c>
      <c r="G92" s="86"/>
      <c r="H92" s="65"/>
      <c r="I92" s="98"/>
      <c r="J92" s="97"/>
    </row>
    <row r="93" spans="1:10" ht="20.100000000000001" hidden="1" customHeight="1">
      <c r="A93" s="99"/>
      <c r="B93" s="100"/>
      <c r="C93" s="119" t="s">
        <v>155</v>
      </c>
      <c r="D93" s="120"/>
      <c r="E93" s="121"/>
      <c r="F93" s="90" t="str">
        <f>IFERROR((F77+F71)/(F39+F41), " ")</f>
        <v xml:space="preserve"> </v>
      </c>
      <c r="G93" s="72"/>
      <c r="H93" s="65"/>
      <c r="I93" s="98"/>
      <c r="J93" s="97"/>
    </row>
    <row r="94" spans="1:10" ht="20.100000000000001" hidden="1" customHeight="1">
      <c r="A94" s="99"/>
      <c r="B94" s="100"/>
      <c r="C94" s="110" t="s">
        <v>156</v>
      </c>
      <c r="D94" s="111"/>
      <c r="E94" s="112"/>
      <c r="F94" s="89" t="str">
        <f>IFERROR(F50/F31," ")</f>
        <v xml:space="preserve"> </v>
      </c>
      <c r="G94" s="72"/>
      <c r="H94" s="65"/>
      <c r="I94" s="98"/>
      <c r="J94" s="97"/>
    </row>
    <row r="95" spans="1:10" ht="20.100000000000001" hidden="1" customHeight="1">
      <c r="A95" s="99"/>
      <c r="B95" s="100"/>
      <c r="C95" s="119" t="s">
        <v>157</v>
      </c>
      <c r="D95" s="120"/>
      <c r="E95" s="121"/>
      <c r="F95" s="89" t="str">
        <f>IFERROR(F27/F71, " ")</f>
        <v xml:space="preserve"> </v>
      </c>
      <c r="G95" s="72"/>
      <c r="H95" s="65"/>
      <c r="I95" s="98"/>
      <c r="J95" s="97"/>
    </row>
    <row r="96" spans="1:10" ht="20.100000000000001" hidden="1" customHeight="1" thickBot="1">
      <c r="A96" s="99"/>
      <c r="B96" s="100"/>
      <c r="C96" s="124" t="s">
        <v>158</v>
      </c>
      <c r="D96" s="125"/>
      <c r="E96" s="126"/>
      <c r="F96" s="105" t="str">
        <f>IFERROR(((F60-F76)/F60), " ")</f>
        <v xml:space="preserve"> </v>
      </c>
      <c r="G96" s="92"/>
      <c r="H96" s="91"/>
      <c r="I96" s="98"/>
      <c r="J96" s="97"/>
    </row>
    <row r="97" spans="1:10" ht="20.100000000000001" customHeight="1">
      <c r="A97" s="99"/>
      <c r="B97" s="100"/>
      <c r="C97" s="102"/>
      <c r="D97" s="103"/>
      <c r="E97" s="103"/>
      <c r="F97" s="103"/>
      <c r="G97" s="103"/>
      <c r="H97" s="103"/>
      <c r="I97" s="100"/>
      <c r="J97" s="99"/>
    </row>
    <row r="98" spans="1:10" ht="20.100000000000001" customHeight="1">
      <c r="A98" s="99"/>
      <c r="B98" s="99"/>
      <c r="C98" s="104"/>
      <c r="D98" s="99"/>
      <c r="E98" s="99"/>
      <c r="F98" s="99"/>
      <c r="G98" s="99"/>
      <c r="H98" s="99"/>
      <c r="I98" s="99"/>
      <c r="J98" s="99"/>
    </row>
    <row r="99" spans="1:10" ht="20.100000000000001" customHeight="1"/>
    <row r="100" spans="1:10" ht="20.100000000000001" customHeight="1"/>
    <row r="101" spans="1:10" ht="20.100000000000001" customHeight="1"/>
    <row r="102" spans="1:10" ht="20.100000000000001" customHeight="1"/>
    <row r="103" spans="1:10" ht="20.100000000000001" customHeight="1">
      <c r="D103" s="174"/>
      <c r="E103" s="175"/>
      <c r="F103" s="175"/>
    </row>
    <row r="104" spans="1:10" ht="50.1" customHeight="1">
      <c r="D104" s="122"/>
      <c r="E104" s="123"/>
      <c r="F104" s="123"/>
      <c r="G104" s="123"/>
    </row>
  </sheetData>
  <sheetProtection algorithmName="SHA-512" hashValue="hGYxfDVwQwQCjRak3p0MlJ3XON0bfGj5E81O1aOu7pY/uzlcvjKq8iFrsnqrTGGEerLfULLfK3c1XYePPtheoQ==" saltValue="cmjz9GiiU4GhcyTZ+GUD1w==" spinCount="100000" sheet="1" objects="1" scenarios="1"/>
  <mergeCells count="34">
    <mergeCell ref="C46:H46"/>
    <mergeCell ref="C85:H85"/>
    <mergeCell ref="C54:H54"/>
    <mergeCell ref="C61:H61"/>
    <mergeCell ref="C69:H69"/>
    <mergeCell ref="C78:H78"/>
    <mergeCell ref="C15:H15"/>
    <mergeCell ref="C21:H21"/>
    <mergeCell ref="C33:H33"/>
    <mergeCell ref="C34:H34"/>
    <mergeCell ref="C40:H40"/>
    <mergeCell ref="A1:J1"/>
    <mergeCell ref="F6:H6"/>
    <mergeCell ref="C3:H3"/>
    <mergeCell ref="C10:H10"/>
    <mergeCell ref="C11:H11"/>
    <mergeCell ref="F5:H5"/>
    <mergeCell ref="F4:H4"/>
    <mergeCell ref="F7:H7"/>
    <mergeCell ref="C5:D6"/>
    <mergeCell ref="E5:E6"/>
    <mergeCell ref="C93:E93"/>
    <mergeCell ref="C90:E90"/>
    <mergeCell ref="C94:E94"/>
    <mergeCell ref="C95:E95"/>
    <mergeCell ref="D104:G104"/>
    <mergeCell ref="D103:F103"/>
    <mergeCell ref="C96:E96"/>
    <mergeCell ref="C86:E86"/>
    <mergeCell ref="C89:E89"/>
    <mergeCell ref="C92:E92"/>
    <mergeCell ref="C88:E88"/>
    <mergeCell ref="C87:E87"/>
    <mergeCell ref="C91:E91"/>
  </mergeCells>
  <conditionalFormatting sqref="F86">
    <cfRule type="containsErrors" dxfId="17" priority="1">
      <formula>ISERROR(F86)</formula>
    </cfRule>
    <cfRule type="containsErrors" dxfId="16" priority="2">
      <formula>ISERROR(F86)</formula>
    </cfRule>
    <cfRule type="cellIs" dxfId="15" priority="3" operator="equal">
      <formula>0</formula>
    </cfRule>
  </conditionalFormatting>
  <dataValidations count="1">
    <dataValidation type="whole" allowBlank="1" showErrorMessage="1" error="Please enter whole numbers only." sqref="F12:G14 F16:G19 F22:G27 F29:G29 F35:G38 F41:G43 F47:G49 F62:G66 F79:G80 F82:G83 F70:G75 F55:G59" xr:uid="{00000000-0002-0000-0000-000000000000}">
      <formula1>MinimumDollarInputValue</formula1>
      <formula2>MaximumDollarInputValue</formula2>
    </dataValidation>
  </dataValidations>
  <pageMargins left="0.15" right="0.15" top="0.75" bottom="0.75" header="0.3" footer="0.3"/>
  <pageSetup scale="48"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16" id="{9DF16D75-066C-442B-81A8-B25933B65B05}">
            <xm:f>'System Data'!$A$6</xm:f>
            <x14:dxf>
              <font>
                <color theme="0"/>
              </font>
            </x14:dxf>
          </x14:cfRule>
          <xm:sqref>E4</xm:sqref>
        </x14:conditionalFormatting>
        <x14:conditionalFormatting xmlns:xm="http://schemas.microsoft.com/office/excel/2006/main">
          <x14:cfRule type="expression" priority="15" id="{0C276427-CF70-4E43-81EA-8F2F1DB88A50}">
            <xm:f>'System Data'!$A$7</xm:f>
            <x14:dxf>
              <font>
                <color theme="0"/>
              </font>
            </x14:dxf>
          </x14:cfRule>
          <xm:sqref>E5</xm:sqref>
        </x14:conditionalFormatting>
        <x14:conditionalFormatting xmlns:xm="http://schemas.microsoft.com/office/excel/2006/main">
          <x14:cfRule type="expression" priority="14" id="{DFFB1BAD-D3AF-4385-AF17-42D719E4CA63}">
            <xm:f>'System Data'!$A$8</xm:f>
            <x14:dxf>
              <font>
                <color theme="0"/>
              </font>
            </x14:dxf>
          </x14:cfRule>
          <xm:sqref>E7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Sheet1!$A$1:$A$4</xm:f>
          </x14:formula1>
          <xm:sqref>F5:H5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01410-9B6A-4F84-85E1-A650562B5617}">
  <sheetPr>
    <pageSetUpPr fitToPage="1"/>
  </sheetPr>
  <dimension ref="A1:J104"/>
  <sheetViews>
    <sheetView topLeftCell="A59" zoomScale="70" zoomScaleNormal="70" workbookViewId="0">
      <selection activeCell="E83" sqref="E83"/>
    </sheetView>
  </sheetViews>
  <sheetFormatPr defaultColWidth="9.42578125" defaultRowHeight="15.6"/>
  <cols>
    <col min="1" max="2" width="4.42578125" style="5" customWidth="1"/>
    <col min="3" max="3" width="9.5703125" style="17" customWidth="1"/>
    <col min="4" max="4" width="2.5703125" style="5" customWidth="1"/>
    <col min="5" max="5" width="64.42578125" style="5" customWidth="1"/>
    <col min="6" max="7" width="24.5703125" style="5" customWidth="1"/>
    <col min="8" max="8" width="74.5703125" style="5" customWidth="1"/>
    <col min="9" max="10" width="4.42578125" style="5" customWidth="1"/>
    <col min="11" max="16384" width="9.42578125" style="5"/>
  </cols>
  <sheetData>
    <row r="1" spans="1:10" ht="20.100000000000001" customHeight="1">
      <c r="A1" s="127" t="s">
        <v>0</v>
      </c>
      <c r="B1" s="127"/>
      <c r="C1" s="127"/>
      <c r="D1" s="127"/>
      <c r="E1" s="127"/>
      <c r="F1" s="127"/>
      <c r="G1" s="127"/>
      <c r="H1" s="127"/>
      <c r="I1" s="127"/>
      <c r="J1" s="127"/>
    </row>
    <row r="2" spans="1:10" ht="20.100000000000001" customHeight="1" thickBot="1">
      <c r="A2" s="99"/>
      <c r="B2" s="100"/>
      <c r="C2" s="101"/>
      <c r="D2" s="100"/>
      <c r="E2" s="100"/>
      <c r="F2" s="100"/>
      <c r="G2" s="100"/>
      <c r="H2" s="100"/>
      <c r="I2" s="100"/>
      <c r="J2" s="99"/>
    </row>
    <row r="3" spans="1:10" ht="244.5" customHeight="1" thickBot="1">
      <c r="A3" s="99"/>
      <c r="B3" s="100"/>
      <c r="C3" s="131" t="s">
        <v>1</v>
      </c>
      <c r="D3" s="132"/>
      <c r="E3" s="132"/>
      <c r="F3" s="132"/>
      <c r="G3" s="132"/>
      <c r="H3" s="133"/>
      <c r="I3" s="100"/>
      <c r="J3" s="99"/>
    </row>
    <row r="4" spans="1:10" ht="31.9" thickBot="1">
      <c r="A4" s="99"/>
      <c r="B4" s="100"/>
      <c r="C4" s="60" t="s">
        <v>2</v>
      </c>
      <c r="D4" s="61"/>
      <c r="E4" s="6" t="s">
        <v>3</v>
      </c>
      <c r="F4" s="141"/>
      <c r="G4" s="142"/>
      <c r="H4" s="143"/>
      <c r="I4" s="100"/>
      <c r="J4" s="99"/>
    </row>
    <row r="5" spans="1:10" ht="47.25" customHeight="1" thickBot="1">
      <c r="A5" s="99"/>
      <c r="B5" s="100"/>
      <c r="C5" s="144" t="s">
        <v>4</v>
      </c>
      <c r="D5" s="145"/>
      <c r="E5" s="148" t="s">
        <v>5</v>
      </c>
      <c r="F5" s="140" t="s">
        <v>6</v>
      </c>
      <c r="G5" s="140"/>
      <c r="H5" s="140"/>
      <c r="I5" s="100"/>
      <c r="J5" s="99"/>
    </row>
    <row r="6" spans="1:10" ht="47.25" customHeight="1" thickBot="1">
      <c r="A6" s="99"/>
      <c r="B6" s="100"/>
      <c r="C6" s="146"/>
      <c r="D6" s="147"/>
      <c r="E6" s="149"/>
      <c r="F6" s="128" t="s">
        <v>7</v>
      </c>
      <c r="G6" s="129"/>
      <c r="H6" s="130"/>
      <c r="I6" s="100"/>
      <c r="J6" s="99"/>
    </row>
    <row r="7" spans="1:10" ht="63" thickBot="1">
      <c r="A7" s="99"/>
      <c r="B7" s="100"/>
      <c r="C7" s="60" t="s">
        <v>8</v>
      </c>
      <c r="D7" s="61"/>
      <c r="E7" s="70" t="s">
        <v>9</v>
      </c>
      <c r="F7" s="141"/>
      <c r="G7" s="142"/>
      <c r="H7" s="143"/>
      <c r="I7" s="100"/>
      <c r="J7" s="99"/>
    </row>
    <row r="8" spans="1:10" ht="20.100000000000001" customHeight="1" thickBot="1">
      <c r="A8" s="99"/>
      <c r="B8" s="100"/>
      <c r="D8" s="63"/>
      <c r="E8" s="63"/>
      <c r="F8" s="63"/>
      <c r="G8" s="63"/>
      <c r="H8" s="64"/>
      <c r="I8" s="100"/>
      <c r="J8" s="99"/>
    </row>
    <row r="9" spans="1:10" ht="32.25" customHeight="1" thickBot="1">
      <c r="A9" s="99"/>
      <c r="B9" s="100"/>
      <c r="C9" s="7"/>
      <c r="D9" s="8"/>
      <c r="E9" s="94" t="s">
        <v>10</v>
      </c>
      <c r="F9" s="67" t="s">
        <v>11</v>
      </c>
      <c r="G9" s="69" t="s">
        <v>12</v>
      </c>
      <c r="H9" s="68" t="s">
        <v>13</v>
      </c>
      <c r="I9" s="100"/>
      <c r="J9" s="99"/>
    </row>
    <row r="10" spans="1:10" ht="20.100000000000001" customHeight="1">
      <c r="A10" s="99"/>
      <c r="B10" s="100"/>
      <c r="C10" s="134" t="s">
        <v>14</v>
      </c>
      <c r="D10" s="135"/>
      <c r="E10" s="135"/>
      <c r="F10" s="135"/>
      <c r="G10" s="135"/>
      <c r="H10" s="136"/>
      <c r="I10" s="100"/>
      <c r="J10" s="99"/>
    </row>
    <row r="11" spans="1:10" ht="20.100000000000001" customHeight="1">
      <c r="A11" s="99"/>
      <c r="B11" s="100"/>
      <c r="C11" s="137" t="s">
        <v>15</v>
      </c>
      <c r="D11" s="138"/>
      <c r="E11" s="138"/>
      <c r="F11" s="138"/>
      <c r="G11" s="138"/>
      <c r="H11" s="139"/>
      <c r="I11" s="100"/>
      <c r="J11" s="99"/>
    </row>
    <row r="12" spans="1:10" ht="20.100000000000001" customHeight="1">
      <c r="A12" s="99"/>
      <c r="B12" s="100"/>
      <c r="C12" s="9" t="s">
        <v>16</v>
      </c>
      <c r="D12" s="10"/>
      <c r="E12" s="11" t="s">
        <v>17</v>
      </c>
      <c r="F12" s="71"/>
      <c r="G12" s="71"/>
      <c r="H12" s="65"/>
      <c r="I12" s="100"/>
      <c r="J12" s="99"/>
    </row>
    <row r="13" spans="1:10" ht="20.100000000000001" customHeight="1">
      <c r="A13" s="99"/>
      <c r="B13" s="100"/>
      <c r="C13" s="9" t="s">
        <v>18</v>
      </c>
      <c r="D13" s="10"/>
      <c r="E13" s="11" t="s">
        <v>19</v>
      </c>
      <c r="F13" s="71"/>
      <c r="G13" s="71"/>
      <c r="H13" s="65"/>
      <c r="I13" s="100"/>
      <c r="J13" s="99"/>
    </row>
    <row r="14" spans="1:10" ht="20.100000000000001" customHeight="1">
      <c r="A14" s="99"/>
      <c r="B14" s="100"/>
      <c r="C14" s="9" t="s">
        <v>20</v>
      </c>
      <c r="D14" s="10"/>
      <c r="E14" s="11" t="s">
        <v>21</v>
      </c>
      <c r="F14" s="71"/>
      <c r="G14" s="71"/>
      <c r="H14" s="65"/>
      <c r="I14" s="100"/>
      <c r="J14" s="99"/>
    </row>
    <row r="15" spans="1:10" ht="25.35" customHeight="1">
      <c r="A15" s="99"/>
      <c r="B15" s="100"/>
      <c r="C15" s="137" t="s">
        <v>22</v>
      </c>
      <c r="D15" s="138"/>
      <c r="E15" s="138"/>
      <c r="F15" s="138"/>
      <c r="G15" s="138"/>
      <c r="H15" s="139"/>
      <c r="I15" s="100"/>
      <c r="J15" s="99"/>
    </row>
    <row r="16" spans="1:10" ht="20.100000000000001" customHeight="1">
      <c r="A16" s="99"/>
      <c r="B16" s="100"/>
      <c r="C16" s="9" t="s">
        <v>23</v>
      </c>
      <c r="D16" s="10"/>
      <c r="E16" s="11" t="s">
        <v>24</v>
      </c>
      <c r="F16" s="71"/>
      <c r="G16" s="71"/>
      <c r="H16" s="65"/>
      <c r="I16" s="100"/>
      <c r="J16" s="99"/>
    </row>
    <row r="17" spans="1:10" ht="20.100000000000001" customHeight="1">
      <c r="A17" s="99"/>
      <c r="B17" s="100"/>
      <c r="C17" s="9" t="s">
        <v>25</v>
      </c>
      <c r="D17" s="10"/>
      <c r="E17" s="11" t="s">
        <v>26</v>
      </c>
      <c r="F17" s="71"/>
      <c r="G17" s="71"/>
      <c r="H17" s="65"/>
      <c r="I17" s="100"/>
      <c r="J17" s="99"/>
    </row>
    <row r="18" spans="1:10" ht="20.100000000000001" customHeight="1">
      <c r="A18" s="99"/>
      <c r="B18" s="100"/>
      <c r="C18" s="9" t="s">
        <v>27</v>
      </c>
      <c r="D18" s="10"/>
      <c r="E18" s="11" t="s">
        <v>28</v>
      </c>
      <c r="F18" s="71"/>
      <c r="G18" s="71"/>
      <c r="H18" s="65"/>
      <c r="I18" s="100"/>
      <c r="J18" s="99"/>
    </row>
    <row r="19" spans="1:10" ht="20.100000000000001" customHeight="1">
      <c r="A19" s="99"/>
      <c r="B19" s="100"/>
      <c r="C19" s="9" t="s">
        <v>29</v>
      </c>
      <c r="D19" s="10"/>
      <c r="E19" s="11" t="s">
        <v>30</v>
      </c>
      <c r="F19" s="71"/>
      <c r="G19" s="71"/>
      <c r="H19" s="65"/>
      <c r="I19" s="100"/>
      <c r="J19" s="99"/>
    </row>
    <row r="20" spans="1:10" ht="20.100000000000001" customHeight="1">
      <c r="A20" s="99"/>
      <c r="B20" s="100"/>
      <c r="C20" s="9" t="s">
        <v>31</v>
      </c>
      <c r="D20" s="10"/>
      <c r="E20" s="11" t="s">
        <v>32</v>
      </c>
      <c r="F20" s="12">
        <f>SUM(F12:F14)+SUM(F16:F19)</f>
        <v>0</v>
      </c>
      <c r="G20" s="12">
        <f>SUM(G12:G14)+SUM(G16:G19)</f>
        <v>0</v>
      </c>
      <c r="H20" s="95"/>
      <c r="I20" s="100"/>
      <c r="J20" s="99"/>
    </row>
    <row r="21" spans="1:10" ht="25.35" customHeight="1">
      <c r="A21" s="99"/>
      <c r="B21" s="100"/>
      <c r="C21" s="137" t="s">
        <v>33</v>
      </c>
      <c r="D21" s="138"/>
      <c r="E21" s="138"/>
      <c r="F21" s="138"/>
      <c r="G21" s="138"/>
      <c r="H21" s="139"/>
      <c r="I21" s="100"/>
      <c r="J21" s="99"/>
    </row>
    <row r="22" spans="1:10" ht="20.100000000000001" customHeight="1">
      <c r="A22" s="99"/>
      <c r="B22" s="100"/>
      <c r="C22" s="9" t="s">
        <v>34</v>
      </c>
      <c r="D22" s="10"/>
      <c r="E22" s="11" t="s">
        <v>35</v>
      </c>
      <c r="F22" s="71"/>
      <c r="G22" s="71"/>
      <c r="H22" s="65"/>
      <c r="I22" s="100"/>
      <c r="J22" s="99"/>
    </row>
    <row r="23" spans="1:10" ht="20.100000000000001" customHeight="1">
      <c r="A23" s="99"/>
      <c r="B23" s="100"/>
      <c r="C23" s="9" t="s">
        <v>36</v>
      </c>
      <c r="D23" s="10"/>
      <c r="E23" s="11" t="s">
        <v>37</v>
      </c>
      <c r="F23" s="71"/>
      <c r="G23" s="71"/>
      <c r="H23" s="65"/>
      <c r="I23" s="100"/>
      <c r="J23" s="99"/>
    </row>
    <row r="24" spans="1:10" ht="20.100000000000001" customHeight="1">
      <c r="A24" s="99"/>
      <c r="B24" s="100"/>
      <c r="C24" s="9" t="s">
        <v>38</v>
      </c>
      <c r="D24" s="10"/>
      <c r="E24" s="11" t="s">
        <v>39</v>
      </c>
      <c r="F24" s="71"/>
      <c r="G24" s="71"/>
      <c r="H24" s="65"/>
      <c r="I24" s="100"/>
      <c r="J24" s="99"/>
    </row>
    <row r="25" spans="1:10" ht="20.100000000000001" customHeight="1">
      <c r="A25" s="99"/>
      <c r="B25" s="100"/>
      <c r="C25" s="9" t="s">
        <v>40</v>
      </c>
      <c r="D25" s="10"/>
      <c r="E25" s="11" t="s">
        <v>41</v>
      </c>
      <c r="F25" s="71"/>
      <c r="G25" s="71"/>
      <c r="H25" s="65"/>
      <c r="I25" s="100"/>
      <c r="J25" s="99"/>
    </row>
    <row r="26" spans="1:10" ht="20.100000000000001" customHeight="1">
      <c r="A26" s="99"/>
      <c r="B26" s="100"/>
      <c r="C26" s="9" t="s">
        <v>42</v>
      </c>
      <c r="D26" s="10"/>
      <c r="E26" s="11" t="s">
        <v>43</v>
      </c>
      <c r="F26" s="71"/>
      <c r="G26" s="71"/>
      <c r="H26" s="65"/>
      <c r="I26" s="100"/>
      <c r="J26" s="99"/>
    </row>
    <row r="27" spans="1:10" ht="20.100000000000001" customHeight="1">
      <c r="A27" s="99"/>
      <c r="B27" s="100"/>
      <c r="C27" s="9" t="s">
        <v>44</v>
      </c>
      <c r="D27" s="10"/>
      <c r="E27" s="11" t="s">
        <v>45</v>
      </c>
      <c r="F27" s="71"/>
      <c r="G27" s="71"/>
      <c r="H27" s="65"/>
      <c r="I27" s="100"/>
      <c r="J27" s="99"/>
    </row>
    <row r="28" spans="1:10" ht="20.100000000000001" customHeight="1">
      <c r="A28" s="99"/>
      <c r="B28" s="100"/>
      <c r="C28" s="9" t="s">
        <v>46</v>
      </c>
      <c r="D28" s="10"/>
      <c r="E28" s="11" t="s">
        <v>47</v>
      </c>
      <c r="F28" s="12">
        <f>F26-F27</f>
        <v>0</v>
      </c>
      <c r="G28" s="12">
        <f>G26-G27</f>
        <v>0</v>
      </c>
      <c r="H28" s="65"/>
      <c r="I28" s="100"/>
      <c r="J28" s="99"/>
    </row>
    <row r="29" spans="1:10" ht="20.100000000000001" customHeight="1">
      <c r="A29" s="99"/>
      <c r="B29" s="100"/>
      <c r="C29" s="9" t="s">
        <v>48</v>
      </c>
      <c r="D29" s="10"/>
      <c r="E29" s="11" t="s">
        <v>49</v>
      </c>
      <c r="F29" s="71"/>
      <c r="G29" s="71"/>
      <c r="H29" s="65"/>
      <c r="I29" s="100"/>
      <c r="J29" s="99"/>
    </row>
    <row r="30" spans="1:10" ht="20.100000000000001" customHeight="1">
      <c r="A30" s="99"/>
      <c r="B30" s="100"/>
      <c r="C30" s="9" t="s">
        <v>50</v>
      </c>
      <c r="D30" s="10"/>
      <c r="E30" s="11" t="s">
        <v>51</v>
      </c>
      <c r="F30" s="12">
        <f>SUM(F22:F25)+SUM(F28:F29)</f>
        <v>0</v>
      </c>
      <c r="G30" s="12">
        <f>SUM(G22:G25)+G28+G29</f>
        <v>0</v>
      </c>
      <c r="H30" s="65"/>
      <c r="I30" s="100"/>
      <c r="J30" s="99"/>
    </row>
    <row r="31" spans="1:10" ht="20.100000000000001" customHeight="1" thickBot="1">
      <c r="A31" s="99"/>
      <c r="B31" s="100"/>
      <c r="C31" s="62" t="s">
        <v>52</v>
      </c>
      <c r="D31" s="13"/>
      <c r="E31" s="14" t="s">
        <v>53</v>
      </c>
      <c r="F31" s="15">
        <f>F20+F30</f>
        <v>0</v>
      </c>
      <c r="G31" s="15">
        <f>G20+G30</f>
        <v>0</v>
      </c>
      <c r="H31" s="65"/>
      <c r="I31" s="100"/>
      <c r="J31" s="99"/>
    </row>
    <row r="32" spans="1:10" ht="20.100000000000001" customHeight="1" thickBot="1">
      <c r="A32" s="99"/>
      <c r="B32" s="100"/>
      <c r="D32" s="63"/>
      <c r="E32" s="16"/>
      <c r="F32" s="63"/>
      <c r="G32" s="63"/>
      <c r="H32" s="66"/>
      <c r="I32" s="100"/>
      <c r="J32" s="99"/>
    </row>
    <row r="33" spans="1:10" ht="20.100000000000001" customHeight="1">
      <c r="A33" s="99"/>
      <c r="B33" s="100"/>
      <c r="C33" s="134" t="s">
        <v>54</v>
      </c>
      <c r="D33" s="135"/>
      <c r="E33" s="135"/>
      <c r="F33" s="135"/>
      <c r="G33" s="135"/>
      <c r="H33" s="136"/>
      <c r="I33" s="100"/>
      <c r="J33" s="99"/>
    </row>
    <row r="34" spans="1:10" ht="20.100000000000001" customHeight="1">
      <c r="A34" s="99"/>
      <c r="B34" s="100"/>
      <c r="C34" s="137" t="s">
        <v>55</v>
      </c>
      <c r="D34" s="138"/>
      <c r="E34" s="138"/>
      <c r="F34" s="138"/>
      <c r="G34" s="138"/>
      <c r="H34" s="139"/>
      <c r="I34" s="100"/>
      <c r="J34" s="99"/>
    </row>
    <row r="35" spans="1:10" ht="20.100000000000001" customHeight="1">
      <c r="A35" s="99"/>
      <c r="B35" s="100"/>
      <c r="C35" s="9" t="s">
        <v>56</v>
      </c>
      <c r="D35" s="10"/>
      <c r="E35" s="11" t="s">
        <v>57</v>
      </c>
      <c r="F35" s="71"/>
      <c r="G35" s="71"/>
      <c r="H35" s="65"/>
      <c r="I35" s="100"/>
      <c r="J35" s="99"/>
    </row>
    <row r="36" spans="1:10" ht="20.100000000000001" customHeight="1">
      <c r="A36" s="99"/>
      <c r="B36" s="100"/>
      <c r="C36" s="9" t="s">
        <v>58</v>
      </c>
      <c r="D36" s="10"/>
      <c r="E36" s="11" t="s">
        <v>59</v>
      </c>
      <c r="F36" s="71"/>
      <c r="G36" s="71"/>
      <c r="H36" s="65"/>
      <c r="I36" s="100"/>
      <c r="J36" s="99"/>
    </row>
    <row r="37" spans="1:10" ht="20.100000000000001" customHeight="1">
      <c r="A37" s="99"/>
      <c r="B37" s="100"/>
      <c r="C37" s="9" t="s">
        <v>60</v>
      </c>
      <c r="D37" s="10"/>
      <c r="E37" s="11" t="s">
        <v>61</v>
      </c>
      <c r="F37" s="71"/>
      <c r="G37" s="71"/>
      <c r="H37" s="65"/>
      <c r="I37" s="100"/>
      <c r="J37" s="99"/>
    </row>
    <row r="38" spans="1:10" ht="20.100000000000001" customHeight="1">
      <c r="A38" s="99"/>
      <c r="B38" s="100"/>
      <c r="C38" s="9" t="s">
        <v>62</v>
      </c>
      <c r="D38" s="10"/>
      <c r="E38" s="11" t="s">
        <v>63</v>
      </c>
      <c r="F38" s="71"/>
      <c r="G38" s="71"/>
      <c r="H38" s="65"/>
      <c r="I38" s="100"/>
      <c r="J38" s="99"/>
    </row>
    <row r="39" spans="1:10" ht="20.100000000000001" customHeight="1">
      <c r="A39" s="99"/>
      <c r="B39" s="100"/>
      <c r="C39" s="9" t="s">
        <v>64</v>
      </c>
      <c r="D39" s="10"/>
      <c r="E39" s="11" t="s">
        <v>65</v>
      </c>
      <c r="F39" s="12">
        <f>SUM(F35:F38)</f>
        <v>0</v>
      </c>
      <c r="G39" s="12">
        <f>SUM(G35:G38)</f>
        <v>0</v>
      </c>
      <c r="H39" s="95"/>
      <c r="I39" s="100"/>
      <c r="J39" s="99"/>
    </row>
    <row r="40" spans="1:10" ht="25.35" customHeight="1">
      <c r="A40" s="99"/>
      <c r="B40" s="100"/>
      <c r="C40" s="137" t="s">
        <v>66</v>
      </c>
      <c r="D40" s="138"/>
      <c r="E40" s="138"/>
      <c r="F40" s="138"/>
      <c r="G40" s="138"/>
      <c r="H40" s="139"/>
      <c r="I40" s="100"/>
      <c r="J40" s="99"/>
    </row>
    <row r="41" spans="1:10" ht="20.100000000000001" customHeight="1">
      <c r="A41" s="99"/>
      <c r="B41" s="100"/>
      <c r="C41" s="9" t="s">
        <v>67</v>
      </c>
      <c r="D41" s="10"/>
      <c r="E41" s="11" t="s">
        <v>68</v>
      </c>
      <c r="F41" s="71"/>
      <c r="G41" s="71"/>
      <c r="H41" s="65"/>
      <c r="I41" s="100"/>
      <c r="J41" s="99"/>
    </row>
    <row r="42" spans="1:10" ht="20.100000000000001" customHeight="1">
      <c r="A42" s="99"/>
      <c r="B42" s="100"/>
      <c r="C42" s="9" t="s">
        <v>69</v>
      </c>
      <c r="D42" s="10"/>
      <c r="E42" s="11" t="s">
        <v>70</v>
      </c>
      <c r="F42" s="71"/>
      <c r="G42" s="71"/>
      <c r="H42" s="65"/>
      <c r="I42" s="100"/>
      <c r="J42" s="99"/>
    </row>
    <row r="43" spans="1:10" ht="20.100000000000001" customHeight="1">
      <c r="A43" s="99"/>
      <c r="B43" s="100"/>
      <c r="C43" s="9" t="s">
        <v>71</v>
      </c>
      <c r="D43" s="10"/>
      <c r="E43" s="11" t="s">
        <v>72</v>
      </c>
      <c r="F43" s="71"/>
      <c r="G43" s="71"/>
      <c r="H43" s="65"/>
      <c r="I43" s="100"/>
      <c r="J43" s="99"/>
    </row>
    <row r="44" spans="1:10" ht="20.100000000000001" customHeight="1">
      <c r="A44" s="99"/>
      <c r="B44" s="100"/>
      <c r="C44" s="9" t="s">
        <v>73</v>
      </c>
      <c r="D44" s="10"/>
      <c r="E44" s="11" t="s">
        <v>74</v>
      </c>
      <c r="F44" s="12">
        <f>SUM(F41:F43)</f>
        <v>0</v>
      </c>
      <c r="G44" s="12">
        <f>SUM(G41:G43)</f>
        <v>0</v>
      </c>
      <c r="H44" s="95"/>
      <c r="I44" s="100"/>
      <c r="J44" s="99"/>
    </row>
    <row r="45" spans="1:10" ht="20.100000000000001" customHeight="1">
      <c r="A45" s="99"/>
      <c r="B45" s="100"/>
      <c r="C45" s="9" t="s">
        <v>75</v>
      </c>
      <c r="D45" s="10"/>
      <c r="E45" s="11" t="s">
        <v>76</v>
      </c>
      <c r="F45" s="12">
        <f>F39+F44</f>
        <v>0</v>
      </c>
      <c r="G45" s="12">
        <f>G39+G44</f>
        <v>0</v>
      </c>
      <c r="H45" s="95"/>
      <c r="I45" s="100"/>
      <c r="J45" s="99"/>
    </row>
    <row r="46" spans="1:10" ht="25.35" customHeight="1">
      <c r="A46" s="99"/>
      <c r="B46" s="100"/>
      <c r="C46" s="137" t="s">
        <v>77</v>
      </c>
      <c r="D46" s="138"/>
      <c r="E46" s="138"/>
      <c r="F46" s="138"/>
      <c r="G46" s="138"/>
      <c r="H46" s="139"/>
      <c r="I46" s="100"/>
      <c r="J46" s="99"/>
    </row>
    <row r="47" spans="1:10" ht="20.100000000000001" customHeight="1">
      <c r="A47" s="99"/>
      <c r="B47" s="100"/>
      <c r="C47" s="9" t="s">
        <v>78</v>
      </c>
      <c r="D47" s="10"/>
      <c r="E47" s="11" t="s">
        <v>79</v>
      </c>
      <c r="F47" s="71"/>
      <c r="G47" s="71"/>
      <c r="H47" s="65"/>
      <c r="I47" s="100"/>
      <c r="J47" s="99"/>
    </row>
    <row r="48" spans="1:10" ht="20.100000000000001" customHeight="1">
      <c r="A48" s="99"/>
      <c r="B48" s="100"/>
      <c r="C48" s="9" t="s">
        <v>80</v>
      </c>
      <c r="D48" s="10"/>
      <c r="E48" s="11" t="s">
        <v>81</v>
      </c>
      <c r="F48" s="71"/>
      <c r="G48" s="71"/>
      <c r="H48" s="65"/>
      <c r="I48" s="100"/>
      <c r="J48" s="99"/>
    </row>
    <row r="49" spans="1:10" ht="20.100000000000001" customHeight="1">
      <c r="A49" s="99"/>
      <c r="B49" s="100"/>
      <c r="C49" s="9" t="s">
        <v>82</v>
      </c>
      <c r="D49" s="10"/>
      <c r="E49" s="11" t="s">
        <v>83</v>
      </c>
      <c r="F49" s="71"/>
      <c r="G49" s="71"/>
      <c r="H49" s="65"/>
      <c r="I49" s="100"/>
      <c r="J49" s="99"/>
    </row>
    <row r="50" spans="1:10" ht="20.100000000000001" customHeight="1">
      <c r="A50" s="99"/>
      <c r="B50" s="100"/>
      <c r="C50" s="9" t="s">
        <v>84</v>
      </c>
      <c r="D50" s="10"/>
      <c r="E50" s="11" t="s">
        <v>85</v>
      </c>
      <c r="F50" s="12">
        <f>SUM(F47:F49)</f>
        <v>0</v>
      </c>
      <c r="G50" s="12">
        <f>SUM(G47:G49)</f>
        <v>0</v>
      </c>
      <c r="H50" s="95"/>
      <c r="I50" s="100"/>
      <c r="J50" s="99"/>
    </row>
    <row r="51" spans="1:10" ht="20.100000000000001" customHeight="1" thickBot="1">
      <c r="A51" s="99"/>
      <c r="B51" s="100"/>
      <c r="C51" s="62" t="s">
        <v>86</v>
      </c>
      <c r="D51" s="13"/>
      <c r="E51" s="14" t="s">
        <v>87</v>
      </c>
      <c r="F51" s="15">
        <f>F45+F50</f>
        <v>0</v>
      </c>
      <c r="G51" s="15">
        <f>G45+G50</f>
        <v>0</v>
      </c>
      <c r="H51" s="96"/>
      <c r="I51" s="100"/>
      <c r="J51" s="99"/>
    </row>
    <row r="52" spans="1:10" ht="20.100000000000001" customHeight="1" thickBot="1">
      <c r="A52" s="99"/>
      <c r="B52" s="100"/>
      <c r="D52" s="63"/>
      <c r="E52" s="16"/>
      <c r="F52" s="63"/>
      <c r="G52" s="63"/>
      <c r="H52" s="66"/>
      <c r="I52" s="100"/>
      <c r="J52" s="99"/>
    </row>
    <row r="53" spans="1:10" ht="32.25" customHeight="1" thickBot="1">
      <c r="A53" s="99"/>
      <c r="B53" s="100"/>
      <c r="C53" s="7"/>
      <c r="D53" s="8"/>
      <c r="E53" s="94" t="s">
        <v>88</v>
      </c>
      <c r="F53" s="67" t="s">
        <v>11</v>
      </c>
      <c r="G53" s="67" t="s">
        <v>12</v>
      </c>
      <c r="H53" s="68" t="s">
        <v>13</v>
      </c>
      <c r="I53" s="100"/>
      <c r="J53" s="99"/>
    </row>
    <row r="54" spans="1:10" ht="20.100000000000001" customHeight="1">
      <c r="A54" s="99"/>
      <c r="B54" s="100"/>
      <c r="C54" s="134" t="s">
        <v>89</v>
      </c>
      <c r="D54" s="135"/>
      <c r="E54" s="135"/>
      <c r="F54" s="135"/>
      <c r="G54" s="135"/>
      <c r="H54" s="136"/>
      <c r="I54" s="100"/>
      <c r="J54" s="99"/>
    </row>
    <row r="55" spans="1:10" ht="20.100000000000001" customHeight="1">
      <c r="A55" s="99"/>
      <c r="B55" s="100"/>
      <c r="C55" s="9" t="s">
        <v>90</v>
      </c>
      <c r="D55" s="10"/>
      <c r="E55" s="11" t="s">
        <v>91</v>
      </c>
      <c r="F55" s="71"/>
      <c r="G55" s="71"/>
      <c r="H55" s="65"/>
      <c r="I55" s="100"/>
      <c r="J55" s="99"/>
    </row>
    <row r="56" spans="1:10" ht="20.100000000000001" customHeight="1">
      <c r="A56" s="99"/>
      <c r="B56" s="100"/>
      <c r="C56" s="9" t="s">
        <v>92</v>
      </c>
      <c r="D56" s="10"/>
      <c r="E56" s="11" t="s">
        <v>93</v>
      </c>
      <c r="F56" s="71"/>
      <c r="G56" s="71"/>
      <c r="H56" s="65"/>
      <c r="I56" s="100"/>
      <c r="J56" s="99"/>
    </row>
    <row r="57" spans="1:10" ht="20.100000000000001" customHeight="1">
      <c r="A57" s="99"/>
      <c r="B57" s="100"/>
      <c r="C57" s="9" t="s">
        <v>94</v>
      </c>
      <c r="D57" s="10"/>
      <c r="E57" s="11" t="s">
        <v>95</v>
      </c>
      <c r="F57" s="71"/>
      <c r="G57" s="71"/>
      <c r="H57" s="65"/>
      <c r="I57" s="100"/>
      <c r="J57" s="99"/>
    </row>
    <row r="58" spans="1:10" ht="20.100000000000001" customHeight="1">
      <c r="A58" s="99"/>
      <c r="B58" s="100"/>
      <c r="C58" s="9" t="s">
        <v>96</v>
      </c>
      <c r="D58" s="10"/>
      <c r="E58" s="11" t="s">
        <v>97</v>
      </c>
      <c r="F58" s="71"/>
      <c r="G58" s="71"/>
      <c r="H58" s="65"/>
      <c r="I58" s="100"/>
      <c r="J58" s="99"/>
    </row>
    <row r="59" spans="1:10" ht="20.100000000000001" customHeight="1">
      <c r="A59" s="99"/>
      <c r="B59" s="100"/>
      <c r="C59" s="9" t="s">
        <v>98</v>
      </c>
      <c r="D59" s="10"/>
      <c r="E59" s="11" t="s">
        <v>99</v>
      </c>
      <c r="F59" s="71"/>
      <c r="G59" s="71"/>
      <c r="H59" s="65"/>
      <c r="I59" s="100"/>
      <c r="J59" s="99"/>
    </row>
    <row r="60" spans="1:10" ht="20.100000000000001" customHeight="1">
      <c r="A60" s="99"/>
      <c r="B60" s="100"/>
      <c r="C60" s="9" t="s">
        <v>100</v>
      </c>
      <c r="D60" s="10"/>
      <c r="E60" s="11" t="s">
        <v>101</v>
      </c>
      <c r="F60" s="12">
        <f>SUM(F55:F59)</f>
        <v>0</v>
      </c>
      <c r="G60" s="12">
        <f>SUM(G55:G59)</f>
        <v>0</v>
      </c>
      <c r="H60" s="95"/>
      <c r="I60" s="100"/>
      <c r="J60" s="99"/>
    </row>
    <row r="61" spans="1:10" ht="25.35" customHeight="1">
      <c r="A61" s="99"/>
      <c r="B61" s="100"/>
      <c r="C61" s="137" t="s">
        <v>102</v>
      </c>
      <c r="D61" s="138"/>
      <c r="E61" s="138"/>
      <c r="F61" s="138"/>
      <c r="G61" s="138"/>
      <c r="H61" s="139"/>
      <c r="I61" s="100"/>
      <c r="J61" s="99"/>
    </row>
    <row r="62" spans="1:10" ht="20.100000000000001" customHeight="1">
      <c r="A62" s="99"/>
      <c r="B62" s="100"/>
      <c r="C62" s="9" t="s">
        <v>103</v>
      </c>
      <c r="D62" s="10"/>
      <c r="E62" s="11" t="s">
        <v>104</v>
      </c>
      <c r="F62" s="71"/>
      <c r="G62" s="71"/>
      <c r="H62" s="65"/>
      <c r="I62" s="100"/>
      <c r="J62" s="99"/>
    </row>
    <row r="63" spans="1:10" ht="20.100000000000001" customHeight="1">
      <c r="A63" s="99"/>
      <c r="B63" s="100"/>
      <c r="C63" s="9" t="s">
        <v>105</v>
      </c>
      <c r="D63" s="10"/>
      <c r="E63" s="11" t="s">
        <v>106</v>
      </c>
      <c r="F63" s="71"/>
      <c r="G63" s="71"/>
      <c r="H63" s="65"/>
      <c r="I63" s="100"/>
      <c r="J63" s="99"/>
    </row>
    <row r="64" spans="1:10" ht="20.100000000000001" customHeight="1">
      <c r="A64" s="99"/>
      <c r="B64" s="100"/>
      <c r="C64" s="9" t="s">
        <v>107</v>
      </c>
      <c r="D64" s="10"/>
      <c r="E64" s="11" t="s">
        <v>108</v>
      </c>
      <c r="F64" s="71"/>
      <c r="G64" s="71"/>
      <c r="H64" s="65"/>
      <c r="I64" s="100"/>
      <c r="J64" s="99"/>
    </row>
    <row r="65" spans="1:10" ht="20.100000000000001" customHeight="1">
      <c r="A65" s="99"/>
      <c r="B65" s="100"/>
      <c r="C65" s="9" t="s">
        <v>109</v>
      </c>
      <c r="D65" s="10"/>
      <c r="E65" s="11" t="s">
        <v>110</v>
      </c>
      <c r="F65" s="71"/>
      <c r="G65" s="71"/>
      <c r="H65" s="65"/>
      <c r="I65" s="100"/>
      <c r="J65" s="99"/>
    </row>
    <row r="66" spans="1:10" ht="20.100000000000001" customHeight="1">
      <c r="A66" s="99"/>
      <c r="B66" s="100"/>
      <c r="C66" s="9" t="s">
        <v>111</v>
      </c>
      <c r="D66" s="10"/>
      <c r="E66" s="11" t="s">
        <v>112</v>
      </c>
      <c r="F66" s="71"/>
      <c r="G66" s="71"/>
      <c r="H66" s="65"/>
      <c r="I66" s="100"/>
      <c r="J66" s="99"/>
    </row>
    <row r="67" spans="1:10" ht="20.100000000000001" customHeight="1">
      <c r="A67" s="99"/>
      <c r="B67" s="100"/>
      <c r="C67" s="9" t="s">
        <v>113</v>
      </c>
      <c r="D67" s="10"/>
      <c r="E67" s="11" t="s">
        <v>114</v>
      </c>
      <c r="F67" s="12">
        <f>SUM(F62:F66)</f>
        <v>0</v>
      </c>
      <c r="G67" s="12">
        <f>SUM(G62:G66)</f>
        <v>0</v>
      </c>
      <c r="H67" s="95"/>
      <c r="I67" s="100"/>
      <c r="J67" s="99"/>
    </row>
    <row r="68" spans="1:10" ht="20.100000000000001" customHeight="1">
      <c r="A68" s="99"/>
      <c r="B68" s="100"/>
      <c r="C68" s="9" t="s">
        <v>115</v>
      </c>
      <c r="D68" s="10"/>
      <c r="E68" s="11" t="s">
        <v>116</v>
      </c>
      <c r="F68" s="12">
        <f>F60+F67</f>
        <v>0</v>
      </c>
      <c r="G68" s="12">
        <f>G60+G67</f>
        <v>0</v>
      </c>
      <c r="H68" s="95"/>
      <c r="I68" s="100"/>
      <c r="J68" s="99"/>
    </row>
    <row r="69" spans="1:10" ht="25.35" customHeight="1">
      <c r="A69" s="99"/>
      <c r="B69" s="100"/>
      <c r="C69" s="137" t="s">
        <v>117</v>
      </c>
      <c r="D69" s="138"/>
      <c r="E69" s="138"/>
      <c r="F69" s="138"/>
      <c r="G69" s="138"/>
      <c r="H69" s="139"/>
      <c r="I69" s="100"/>
      <c r="J69" s="99"/>
    </row>
    <row r="70" spans="1:10" ht="20.100000000000001" customHeight="1">
      <c r="A70" s="99"/>
      <c r="B70" s="100"/>
      <c r="C70" s="9" t="s">
        <v>118</v>
      </c>
      <c r="D70" s="10"/>
      <c r="E70" s="11" t="s">
        <v>119</v>
      </c>
      <c r="F70" s="71"/>
      <c r="G70" s="71"/>
      <c r="H70" s="65"/>
      <c r="I70" s="100"/>
      <c r="J70" s="99"/>
    </row>
    <row r="71" spans="1:10" ht="20.100000000000001" customHeight="1">
      <c r="A71" s="99"/>
      <c r="B71" s="100"/>
      <c r="C71" s="9" t="s">
        <v>120</v>
      </c>
      <c r="D71" s="10"/>
      <c r="E71" s="11" t="s">
        <v>121</v>
      </c>
      <c r="F71" s="71"/>
      <c r="G71" s="71"/>
      <c r="H71" s="65"/>
      <c r="I71" s="100"/>
      <c r="J71" s="99"/>
    </row>
    <row r="72" spans="1:10" ht="20.100000000000001" customHeight="1">
      <c r="A72" s="99"/>
      <c r="B72" s="100"/>
      <c r="C72" s="9" t="s">
        <v>122</v>
      </c>
      <c r="D72" s="10"/>
      <c r="E72" s="11" t="s">
        <v>123</v>
      </c>
      <c r="F72" s="71"/>
      <c r="G72" s="71"/>
      <c r="H72" s="65"/>
      <c r="I72" s="100"/>
      <c r="J72" s="99"/>
    </row>
    <row r="73" spans="1:10" ht="20.100000000000001" customHeight="1">
      <c r="A73" s="99"/>
      <c r="B73" s="100"/>
      <c r="C73" s="9" t="s">
        <v>124</v>
      </c>
      <c r="D73" s="10"/>
      <c r="E73" s="11" t="s">
        <v>125</v>
      </c>
      <c r="F73" s="71"/>
      <c r="G73" s="71"/>
      <c r="H73" s="65"/>
      <c r="I73" s="100"/>
      <c r="J73" s="99"/>
    </row>
    <row r="74" spans="1:10" ht="20.100000000000001" customHeight="1">
      <c r="A74" s="99"/>
      <c r="B74" s="100"/>
      <c r="C74" s="9" t="s">
        <v>126</v>
      </c>
      <c r="D74" s="10"/>
      <c r="E74" s="11" t="s">
        <v>127</v>
      </c>
      <c r="F74" s="71"/>
      <c r="G74" s="71"/>
      <c r="H74" s="65"/>
      <c r="I74" s="100"/>
      <c r="J74" s="99"/>
    </row>
    <row r="75" spans="1:10" ht="20.100000000000001" customHeight="1">
      <c r="A75" s="99"/>
      <c r="B75" s="100"/>
      <c r="C75" s="9" t="s">
        <v>128</v>
      </c>
      <c r="D75" s="10"/>
      <c r="E75" s="11" t="s">
        <v>129</v>
      </c>
      <c r="F75" s="71"/>
      <c r="G75" s="71"/>
      <c r="H75" s="65"/>
      <c r="I75" s="100"/>
      <c r="J75" s="99"/>
    </row>
    <row r="76" spans="1:10" ht="20.100000000000001" customHeight="1">
      <c r="A76" s="99"/>
      <c r="B76" s="100"/>
      <c r="C76" s="9" t="s">
        <v>130</v>
      </c>
      <c r="D76" s="10"/>
      <c r="E76" s="11" t="s">
        <v>131</v>
      </c>
      <c r="F76" s="12">
        <f>SUM(F70:F75)</f>
        <v>0</v>
      </c>
      <c r="G76" s="12">
        <f>SUM(G70:G75)</f>
        <v>0</v>
      </c>
      <c r="H76" s="95"/>
      <c r="I76" s="100"/>
      <c r="J76" s="99"/>
    </row>
    <row r="77" spans="1:10" ht="20.100000000000001" customHeight="1">
      <c r="A77" s="99"/>
      <c r="B77" s="100"/>
      <c r="C77" s="9" t="s">
        <v>132</v>
      </c>
      <c r="D77" s="10"/>
      <c r="E77" s="11" t="s">
        <v>133</v>
      </c>
      <c r="F77" s="12">
        <f>F68-F76</f>
        <v>0</v>
      </c>
      <c r="G77" s="12">
        <f>G68-G76</f>
        <v>0</v>
      </c>
      <c r="H77" s="95"/>
      <c r="I77" s="100"/>
      <c r="J77" s="99"/>
    </row>
    <row r="78" spans="1:10" ht="25.35" customHeight="1">
      <c r="A78" s="99"/>
      <c r="B78" s="100"/>
      <c r="C78" s="137" t="s">
        <v>134</v>
      </c>
      <c r="D78" s="138"/>
      <c r="E78" s="138"/>
      <c r="F78" s="138"/>
      <c r="G78" s="138"/>
      <c r="H78" s="139"/>
      <c r="I78" s="100"/>
      <c r="J78" s="99"/>
    </row>
    <row r="79" spans="1:10" ht="20.100000000000001" customHeight="1">
      <c r="A79" s="99"/>
      <c r="B79" s="100"/>
      <c r="C79" s="9" t="s">
        <v>135</v>
      </c>
      <c r="D79" s="10"/>
      <c r="E79" s="11" t="s">
        <v>136</v>
      </c>
      <c r="F79" s="71"/>
      <c r="G79" s="71"/>
      <c r="H79" s="65"/>
      <c r="I79" s="100"/>
      <c r="J79" s="99"/>
    </row>
    <row r="80" spans="1:10" ht="20.100000000000001" customHeight="1">
      <c r="A80" s="99"/>
      <c r="B80" s="100"/>
      <c r="C80" s="9" t="s">
        <v>137</v>
      </c>
      <c r="D80" s="10"/>
      <c r="E80" s="11" t="s">
        <v>138</v>
      </c>
      <c r="F80" s="71"/>
      <c r="G80" s="71"/>
      <c r="H80" s="65"/>
      <c r="I80" s="100"/>
      <c r="J80" s="99"/>
    </row>
    <row r="81" spans="1:10" ht="20.100000000000001" customHeight="1">
      <c r="A81" s="99"/>
      <c r="B81" s="100"/>
      <c r="C81" s="9" t="s">
        <v>139</v>
      </c>
      <c r="D81" s="10"/>
      <c r="E81" s="11" t="s">
        <v>140</v>
      </c>
      <c r="F81" s="12">
        <f>F77+F79+F80</f>
        <v>0</v>
      </c>
      <c r="G81" s="12">
        <f>G77+G79+G80</f>
        <v>0</v>
      </c>
      <c r="H81" s="65"/>
      <c r="I81" s="100"/>
      <c r="J81" s="99"/>
    </row>
    <row r="82" spans="1:10" ht="20.100000000000001" customHeight="1">
      <c r="A82" s="99"/>
      <c r="B82" s="100"/>
      <c r="C82" s="9" t="s">
        <v>141</v>
      </c>
      <c r="D82" s="10"/>
      <c r="E82" s="11" t="s">
        <v>142</v>
      </c>
      <c r="F82" s="71"/>
      <c r="G82" s="71"/>
      <c r="H82" s="65"/>
      <c r="I82" s="100"/>
      <c r="J82" s="99"/>
    </row>
    <row r="83" spans="1:10" ht="20.100000000000001" customHeight="1">
      <c r="A83" s="99"/>
      <c r="B83" s="100"/>
      <c r="C83" s="9" t="s">
        <v>143</v>
      </c>
      <c r="D83" s="10"/>
      <c r="E83" s="11" t="s">
        <v>144</v>
      </c>
      <c r="F83" s="71"/>
      <c r="G83" s="71"/>
      <c r="H83" s="65"/>
      <c r="I83" s="100"/>
      <c r="J83" s="99"/>
    </row>
    <row r="84" spans="1:10" ht="20.100000000000001" customHeight="1" thickBot="1">
      <c r="A84" s="99"/>
      <c r="B84" s="100"/>
      <c r="C84" s="62" t="s">
        <v>145</v>
      </c>
      <c r="D84" s="13"/>
      <c r="E84" s="14" t="s">
        <v>146</v>
      </c>
      <c r="F84" s="15">
        <f>SUM(F81:F83)</f>
        <v>0</v>
      </c>
      <c r="G84" s="15">
        <f>SUM(G81:G83)</f>
        <v>0</v>
      </c>
      <c r="H84" s="96"/>
      <c r="I84" s="100"/>
      <c r="J84" s="99"/>
    </row>
    <row r="85" spans="1:10" ht="20.100000000000001" hidden="1" customHeight="1">
      <c r="A85" s="99"/>
      <c r="B85" s="100"/>
      <c r="C85" s="137" t="s">
        <v>147</v>
      </c>
      <c r="D85" s="138"/>
      <c r="E85" s="138"/>
      <c r="F85" s="150"/>
      <c r="G85" s="150"/>
      <c r="H85" s="139"/>
      <c r="I85" s="98"/>
      <c r="J85" s="97"/>
    </row>
    <row r="86" spans="1:10" ht="20.100000000000001" hidden="1" customHeight="1">
      <c r="A86" s="99"/>
      <c r="B86" s="100"/>
      <c r="C86" s="110" t="s">
        <v>148</v>
      </c>
      <c r="D86" s="111"/>
      <c r="E86" s="112"/>
      <c r="F86" s="87" t="str">
        <f>IFERROR((F60/F76)/F68, " ")</f>
        <v xml:space="preserve"> </v>
      </c>
      <c r="G86" s="84"/>
      <c r="H86" s="65"/>
      <c r="I86" s="98"/>
      <c r="J86" s="97"/>
    </row>
    <row r="87" spans="1:10" ht="20.100000000000001" hidden="1" customHeight="1">
      <c r="A87" s="99"/>
      <c r="B87" s="100"/>
      <c r="C87" s="119" t="s">
        <v>149</v>
      </c>
      <c r="D87" s="120"/>
      <c r="E87" s="121"/>
      <c r="F87" s="88" t="str">
        <f>IFERROR((F67/F68)," ")</f>
        <v xml:space="preserve"> </v>
      </c>
      <c r="G87" s="85"/>
      <c r="H87" s="65"/>
      <c r="I87" s="98"/>
      <c r="J87" s="97"/>
    </row>
    <row r="88" spans="1:10" ht="20.100000000000001" hidden="1" customHeight="1">
      <c r="A88" s="99"/>
      <c r="B88" s="100"/>
      <c r="C88" s="119" t="s">
        <v>150</v>
      </c>
      <c r="D88" s="120"/>
      <c r="E88" s="121"/>
      <c r="F88" s="87" t="str">
        <f>IFERROR((F77/F68), " ")</f>
        <v xml:space="preserve"> </v>
      </c>
      <c r="G88" s="86"/>
      <c r="H88" s="65"/>
      <c r="I88" s="98"/>
      <c r="J88" s="97"/>
    </row>
    <row r="89" spans="1:10" ht="20.100000000000001" hidden="1" customHeight="1">
      <c r="A89" s="99"/>
      <c r="B89" s="100"/>
      <c r="C89" s="113" t="s">
        <v>151</v>
      </c>
      <c r="D89" s="114"/>
      <c r="E89" s="115"/>
      <c r="F89" s="89" t="str">
        <f>IFERROR((F20/F39), " ")</f>
        <v xml:space="preserve"> </v>
      </c>
      <c r="G89" s="86"/>
      <c r="H89" s="65"/>
      <c r="I89" s="98"/>
      <c r="J89" s="97"/>
    </row>
    <row r="90" spans="1:10" ht="20.100000000000001" hidden="1" customHeight="1">
      <c r="A90" s="99"/>
      <c r="B90" s="100"/>
      <c r="C90" s="119" t="s">
        <v>152</v>
      </c>
      <c r="D90" s="120"/>
      <c r="E90" s="121"/>
      <c r="F90" s="90" t="str">
        <f>IFERROR((F16/(F55/365))," ")</f>
        <v xml:space="preserve"> </v>
      </c>
      <c r="G90" s="86"/>
      <c r="H90" s="65"/>
      <c r="I90" s="98"/>
      <c r="J90" s="97"/>
    </row>
    <row r="91" spans="1:10" ht="20.100000000000001" hidden="1" customHeight="1">
      <c r="A91" s="99"/>
      <c r="B91" s="100"/>
      <c r="C91" s="119" t="s">
        <v>153</v>
      </c>
      <c r="D91" s="120"/>
      <c r="E91" s="121"/>
      <c r="F91" s="89" t="str">
        <f>IFERROR((F39-F36)/((F76-F71)/365)," ")</f>
        <v xml:space="preserve"> </v>
      </c>
      <c r="G91" s="86"/>
      <c r="H91" s="65"/>
      <c r="I91" s="98"/>
      <c r="J91" s="97"/>
    </row>
    <row r="92" spans="1:10" ht="20.100000000000001" hidden="1" customHeight="1">
      <c r="A92" s="99"/>
      <c r="B92" s="100"/>
      <c r="C92" s="116" t="s">
        <v>154</v>
      </c>
      <c r="D92" s="117"/>
      <c r="E92" s="118"/>
      <c r="F92" s="90" t="str">
        <f>IFERROR(((F77+F71+F72)/(F72+F35))," ")</f>
        <v xml:space="preserve"> </v>
      </c>
      <c r="G92" s="86"/>
      <c r="H92" s="65"/>
      <c r="I92" s="98"/>
      <c r="J92" s="97"/>
    </row>
    <row r="93" spans="1:10" ht="20.100000000000001" hidden="1" customHeight="1">
      <c r="A93" s="99"/>
      <c r="B93" s="100"/>
      <c r="C93" s="119" t="s">
        <v>155</v>
      </c>
      <c r="D93" s="120"/>
      <c r="E93" s="121"/>
      <c r="F93" s="90" t="str">
        <f>IFERROR((F77+F71)/(F39+F41), " ")</f>
        <v xml:space="preserve"> </v>
      </c>
      <c r="G93" s="72"/>
      <c r="H93" s="65"/>
      <c r="I93" s="98"/>
      <c r="J93" s="97"/>
    </row>
    <row r="94" spans="1:10" ht="20.100000000000001" hidden="1" customHeight="1">
      <c r="A94" s="99"/>
      <c r="B94" s="100"/>
      <c r="C94" s="110" t="s">
        <v>156</v>
      </c>
      <c r="D94" s="111"/>
      <c r="E94" s="112"/>
      <c r="F94" s="89" t="str">
        <f>IFERROR(F50/F31," ")</f>
        <v xml:space="preserve"> </v>
      </c>
      <c r="G94" s="72"/>
      <c r="H94" s="65"/>
      <c r="I94" s="98"/>
      <c r="J94" s="97"/>
    </row>
    <row r="95" spans="1:10" ht="20.100000000000001" hidden="1" customHeight="1">
      <c r="A95" s="99"/>
      <c r="B95" s="100"/>
      <c r="C95" s="119" t="s">
        <v>157</v>
      </c>
      <c r="D95" s="120"/>
      <c r="E95" s="121"/>
      <c r="F95" s="89" t="str">
        <f>IFERROR(F27/F71, " ")</f>
        <v xml:space="preserve"> </v>
      </c>
      <c r="G95" s="72"/>
      <c r="H95" s="65"/>
      <c r="I95" s="98"/>
      <c r="J95" s="97"/>
    </row>
    <row r="96" spans="1:10" ht="20.100000000000001" hidden="1" customHeight="1" thickBot="1">
      <c r="A96" s="99"/>
      <c r="B96" s="100"/>
      <c r="C96" s="124" t="s">
        <v>158</v>
      </c>
      <c r="D96" s="125"/>
      <c r="E96" s="126"/>
      <c r="F96" s="105" t="str">
        <f>IFERROR(((F60-F76)/F60), " ")</f>
        <v xml:space="preserve"> </v>
      </c>
      <c r="G96" s="92"/>
      <c r="H96" s="91"/>
      <c r="I96" s="98"/>
      <c r="J96" s="97"/>
    </row>
    <row r="97" spans="1:10" ht="20.100000000000001" customHeight="1">
      <c r="A97" s="99"/>
      <c r="B97" s="100"/>
      <c r="C97" s="102"/>
      <c r="D97" s="103"/>
      <c r="E97" s="103"/>
      <c r="F97" s="103"/>
      <c r="G97" s="103"/>
      <c r="H97" s="103"/>
      <c r="I97" s="100"/>
      <c r="J97" s="99"/>
    </row>
    <row r="98" spans="1:10" ht="20.100000000000001" customHeight="1">
      <c r="A98" s="99"/>
      <c r="B98" s="99"/>
      <c r="C98" s="104"/>
      <c r="D98" s="99"/>
      <c r="E98" s="99"/>
      <c r="F98" s="99"/>
      <c r="G98" s="99"/>
      <c r="H98" s="99"/>
      <c r="I98" s="99"/>
      <c r="J98" s="99"/>
    </row>
    <row r="99" spans="1:10" ht="20.100000000000001" customHeight="1"/>
    <row r="100" spans="1:10" ht="20.100000000000001" customHeight="1"/>
    <row r="101" spans="1:10" ht="20.100000000000001" customHeight="1"/>
    <row r="102" spans="1:10" ht="20.100000000000001" customHeight="1"/>
    <row r="103" spans="1:10" ht="20.100000000000001" customHeight="1">
      <c r="D103" s="174"/>
      <c r="E103" s="175"/>
      <c r="F103" s="175"/>
    </row>
    <row r="104" spans="1:10" ht="50.1" customHeight="1">
      <c r="D104" s="122"/>
      <c r="E104" s="123"/>
      <c r="F104" s="123"/>
      <c r="G104" s="123"/>
    </row>
  </sheetData>
  <sheetProtection algorithmName="SHA-512" hashValue="wqObyRDoQ/tcovJtcfnflr4wcneOA+mMWbcrhTnD70BsxmgGjoDjiO6knxVYoUrmlxXjsqfQy77QUsJtHJxzaw==" saltValue="zBbqWfZaCMhVKTM7cvhizQ==" spinCount="100000" sheet="1" objects="1" scenarios="1"/>
  <mergeCells count="34">
    <mergeCell ref="C33:H33"/>
    <mergeCell ref="A1:J1"/>
    <mergeCell ref="C3:H3"/>
    <mergeCell ref="F4:H4"/>
    <mergeCell ref="C5:D6"/>
    <mergeCell ref="E5:E6"/>
    <mergeCell ref="F5:H5"/>
    <mergeCell ref="F6:H6"/>
    <mergeCell ref="F7:H7"/>
    <mergeCell ref="C10:H10"/>
    <mergeCell ref="C11:H11"/>
    <mergeCell ref="C15:H15"/>
    <mergeCell ref="C21:H21"/>
    <mergeCell ref="C89:E89"/>
    <mergeCell ref="C34:H34"/>
    <mergeCell ref="C40:H40"/>
    <mergeCell ref="C46:H46"/>
    <mergeCell ref="C54:H54"/>
    <mergeCell ref="C61:H61"/>
    <mergeCell ref="C69:H69"/>
    <mergeCell ref="C78:H78"/>
    <mergeCell ref="C85:H85"/>
    <mergeCell ref="C86:E86"/>
    <mergeCell ref="C87:E87"/>
    <mergeCell ref="C88:E88"/>
    <mergeCell ref="C96:E96"/>
    <mergeCell ref="D103:F103"/>
    <mergeCell ref="D104:G104"/>
    <mergeCell ref="C90:E90"/>
    <mergeCell ref="C91:E91"/>
    <mergeCell ref="C92:E92"/>
    <mergeCell ref="C93:E93"/>
    <mergeCell ref="C94:E94"/>
    <mergeCell ref="C95:E95"/>
  </mergeCells>
  <conditionalFormatting sqref="F86">
    <cfRule type="containsErrors" dxfId="11" priority="1">
      <formula>ISERROR(F86)</formula>
    </cfRule>
    <cfRule type="containsErrors" dxfId="10" priority="2">
      <formula>ISERROR(F86)</formula>
    </cfRule>
    <cfRule type="cellIs" dxfId="9" priority="3" operator="equal">
      <formula>0</formula>
    </cfRule>
  </conditionalFormatting>
  <dataValidations count="1">
    <dataValidation type="whole" allowBlank="1" showErrorMessage="1" error="Please enter whole numbers only." sqref="F12:G14 F16:G19 F22:G27 F29:G29 F35:G38 F41:G43 F47:G49 F62:G66 F79:G80 F82:G83 F70:G75 F55:G59" xr:uid="{264E44F4-B4DC-4AAB-955A-0EFBAD54A5F3}">
      <formula1>MinimumDollarInputValue</formula1>
      <formula2>MaximumDollarInputValue</formula2>
    </dataValidation>
  </dataValidations>
  <pageMargins left="0.15" right="0.15" top="0.75" bottom="0.75" header="0.3" footer="0.3"/>
  <pageSetup scale="48"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6" id="{810780FC-A2FE-4750-9543-FE1F7F1DD582}">
            <xm:f>'System Data'!$A$6</xm:f>
            <x14:dxf>
              <font>
                <color theme="0"/>
              </font>
            </x14:dxf>
          </x14:cfRule>
          <xm:sqref>E4</xm:sqref>
        </x14:conditionalFormatting>
        <x14:conditionalFormatting xmlns:xm="http://schemas.microsoft.com/office/excel/2006/main">
          <x14:cfRule type="expression" priority="5" id="{394C5950-F6D0-47EA-ACCB-242325E0F657}">
            <xm:f>'System Data'!$A$7</xm:f>
            <x14:dxf>
              <font>
                <color theme="0"/>
              </font>
            </x14:dxf>
          </x14:cfRule>
          <xm:sqref>E5</xm:sqref>
        </x14:conditionalFormatting>
        <x14:conditionalFormatting xmlns:xm="http://schemas.microsoft.com/office/excel/2006/main">
          <x14:cfRule type="expression" priority="4" id="{F92C610B-602B-4BCA-88DE-4A9E506555A6}">
            <xm:f>'System Data'!$A$8</xm:f>
            <x14:dxf>
              <font>
                <color theme="0"/>
              </font>
            </x14:dxf>
          </x14:cfRule>
          <xm:sqref>E7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9B631DA5-BE1D-46F8-9DAA-2078CB65B16D}">
          <x14:formula1>
            <xm:f>Sheet1!$A$1:$A$4</xm:f>
          </x14:formula1>
          <xm:sqref>F5:H5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09739-7795-4EC5-9708-DC0D2A6B0084}">
  <sheetPr>
    <pageSetUpPr fitToPage="1"/>
  </sheetPr>
  <dimension ref="A1:J104"/>
  <sheetViews>
    <sheetView topLeftCell="A3" zoomScale="80" zoomScaleNormal="80" workbookViewId="0">
      <selection activeCell="C4" sqref="C4"/>
    </sheetView>
  </sheetViews>
  <sheetFormatPr defaultColWidth="9.42578125" defaultRowHeight="15.6"/>
  <cols>
    <col min="1" max="2" width="4.42578125" style="5" customWidth="1"/>
    <col min="3" max="3" width="9.5703125" style="17" customWidth="1"/>
    <col min="4" max="4" width="2.5703125" style="5" customWidth="1"/>
    <col min="5" max="5" width="65.42578125" style="5" customWidth="1"/>
    <col min="6" max="7" width="24.5703125" style="5" customWidth="1"/>
    <col min="8" max="8" width="74.5703125" style="5" customWidth="1"/>
    <col min="9" max="10" width="4.42578125" style="5" customWidth="1"/>
    <col min="11" max="16384" width="9.42578125" style="5"/>
  </cols>
  <sheetData>
    <row r="1" spans="1:10" ht="20.100000000000001" customHeight="1">
      <c r="A1" s="127" t="s">
        <v>0</v>
      </c>
      <c r="B1" s="127"/>
      <c r="C1" s="127"/>
      <c r="D1" s="127"/>
      <c r="E1" s="127"/>
      <c r="F1" s="127"/>
      <c r="G1" s="127"/>
      <c r="H1" s="127"/>
      <c r="I1" s="127"/>
      <c r="J1" s="127"/>
    </row>
    <row r="2" spans="1:10" ht="20.100000000000001" customHeight="1" thickBot="1">
      <c r="A2" s="99"/>
      <c r="B2" s="100"/>
      <c r="C2" s="101"/>
      <c r="D2" s="100"/>
      <c r="E2" s="100"/>
      <c r="F2" s="100"/>
      <c r="G2" s="100"/>
      <c r="H2" s="100"/>
      <c r="I2" s="100"/>
      <c r="J2" s="99"/>
    </row>
    <row r="3" spans="1:10" ht="244.5" customHeight="1" thickBot="1">
      <c r="A3" s="99"/>
      <c r="B3" s="100"/>
      <c r="C3" s="131" t="s">
        <v>1</v>
      </c>
      <c r="D3" s="132"/>
      <c r="E3" s="132"/>
      <c r="F3" s="132"/>
      <c r="G3" s="132"/>
      <c r="H3" s="133"/>
      <c r="I3" s="100"/>
      <c r="J3" s="99"/>
    </row>
    <row r="4" spans="1:10" ht="31.9" thickBot="1">
      <c r="A4" s="99"/>
      <c r="B4" s="100"/>
      <c r="C4" s="60" t="s">
        <v>2</v>
      </c>
      <c r="D4" s="61"/>
      <c r="E4" s="6" t="s">
        <v>3</v>
      </c>
      <c r="F4" s="141"/>
      <c r="G4" s="142"/>
      <c r="H4" s="143"/>
      <c r="I4" s="100"/>
      <c r="J4" s="99"/>
    </row>
    <row r="5" spans="1:10" ht="47.25" customHeight="1" thickBot="1">
      <c r="A5" s="99"/>
      <c r="B5" s="100"/>
      <c r="C5" s="144" t="s">
        <v>4</v>
      </c>
      <c r="D5" s="145"/>
      <c r="E5" s="148" t="s">
        <v>5</v>
      </c>
      <c r="F5" s="140" t="s">
        <v>6</v>
      </c>
      <c r="G5" s="140"/>
      <c r="H5" s="140"/>
      <c r="I5" s="100"/>
      <c r="J5" s="99"/>
    </row>
    <row r="6" spans="1:10" ht="47.25" customHeight="1" thickBot="1">
      <c r="A6" s="99"/>
      <c r="B6" s="100"/>
      <c r="C6" s="146"/>
      <c r="D6" s="147"/>
      <c r="E6" s="149"/>
      <c r="F6" s="128" t="s">
        <v>7</v>
      </c>
      <c r="G6" s="129"/>
      <c r="H6" s="130"/>
      <c r="I6" s="100"/>
      <c r="J6" s="99"/>
    </row>
    <row r="7" spans="1:10" ht="63" thickBot="1">
      <c r="A7" s="99"/>
      <c r="B7" s="100"/>
      <c r="C7" s="60" t="s">
        <v>8</v>
      </c>
      <c r="D7" s="61"/>
      <c r="E7" s="70" t="s">
        <v>9</v>
      </c>
      <c r="F7" s="141"/>
      <c r="G7" s="142"/>
      <c r="H7" s="143"/>
      <c r="I7" s="100"/>
      <c r="J7" s="99"/>
    </row>
    <row r="8" spans="1:10" ht="20.100000000000001" customHeight="1" thickBot="1">
      <c r="A8" s="99"/>
      <c r="B8" s="100"/>
      <c r="D8" s="63"/>
      <c r="E8" s="63"/>
      <c r="F8" s="63"/>
      <c r="G8" s="63"/>
      <c r="H8" s="64"/>
      <c r="I8" s="100"/>
      <c r="J8" s="99"/>
    </row>
    <row r="9" spans="1:10" ht="32.25" customHeight="1" thickBot="1">
      <c r="A9" s="99"/>
      <c r="B9" s="100"/>
      <c r="C9" s="7"/>
      <c r="D9" s="8"/>
      <c r="E9" s="94" t="s">
        <v>10</v>
      </c>
      <c r="F9" s="67" t="s">
        <v>11</v>
      </c>
      <c r="G9" s="69" t="s">
        <v>12</v>
      </c>
      <c r="H9" s="68" t="s">
        <v>13</v>
      </c>
      <c r="I9" s="100"/>
      <c r="J9" s="99"/>
    </row>
    <row r="10" spans="1:10" ht="20.100000000000001" customHeight="1">
      <c r="A10" s="99"/>
      <c r="B10" s="100"/>
      <c r="C10" s="134" t="s">
        <v>14</v>
      </c>
      <c r="D10" s="135"/>
      <c r="E10" s="135"/>
      <c r="F10" s="135"/>
      <c r="G10" s="135"/>
      <c r="H10" s="136"/>
      <c r="I10" s="100"/>
      <c r="J10" s="99"/>
    </row>
    <row r="11" spans="1:10" ht="20.100000000000001" customHeight="1">
      <c r="A11" s="99"/>
      <c r="B11" s="100"/>
      <c r="C11" s="137" t="s">
        <v>15</v>
      </c>
      <c r="D11" s="138"/>
      <c r="E11" s="138"/>
      <c r="F11" s="138"/>
      <c r="G11" s="138"/>
      <c r="H11" s="139"/>
      <c r="I11" s="100"/>
      <c r="J11" s="99"/>
    </row>
    <row r="12" spans="1:10" ht="20.100000000000001" customHeight="1">
      <c r="A12" s="99"/>
      <c r="B12" s="100"/>
      <c r="C12" s="9" t="s">
        <v>16</v>
      </c>
      <c r="D12" s="10"/>
      <c r="E12" s="11" t="s">
        <v>17</v>
      </c>
      <c r="F12" s="71"/>
      <c r="G12" s="71"/>
      <c r="H12" s="65"/>
      <c r="I12" s="100"/>
      <c r="J12" s="99"/>
    </row>
    <row r="13" spans="1:10" ht="20.100000000000001" customHeight="1">
      <c r="A13" s="99"/>
      <c r="B13" s="100"/>
      <c r="C13" s="9" t="s">
        <v>18</v>
      </c>
      <c r="D13" s="10"/>
      <c r="E13" s="11" t="s">
        <v>19</v>
      </c>
      <c r="F13" s="71"/>
      <c r="G13" s="71"/>
      <c r="H13" s="65"/>
      <c r="I13" s="100"/>
      <c r="J13" s="99"/>
    </row>
    <row r="14" spans="1:10" ht="20.100000000000001" customHeight="1">
      <c r="A14" s="99"/>
      <c r="B14" s="100"/>
      <c r="C14" s="9" t="s">
        <v>20</v>
      </c>
      <c r="D14" s="10"/>
      <c r="E14" s="11" t="s">
        <v>21</v>
      </c>
      <c r="F14" s="71"/>
      <c r="G14" s="71"/>
      <c r="H14" s="65"/>
      <c r="I14" s="100"/>
      <c r="J14" s="99"/>
    </row>
    <row r="15" spans="1:10" ht="25.35" customHeight="1">
      <c r="A15" s="99"/>
      <c r="B15" s="100"/>
      <c r="C15" s="137" t="s">
        <v>22</v>
      </c>
      <c r="D15" s="138"/>
      <c r="E15" s="138"/>
      <c r="F15" s="138"/>
      <c r="G15" s="138"/>
      <c r="H15" s="139"/>
      <c r="I15" s="100"/>
      <c r="J15" s="99"/>
    </row>
    <row r="16" spans="1:10" ht="20.100000000000001" customHeight="1">
      <c r="A16" s="99"/>
      <c r="B16" s="100"/>
      <c r="C16" s="9" t="s">
        <v>23</v>
      </c>
      <c r="D16" s="10"/>
      <c r="E16" s="11" t="s">
        <v>24</v>
      </c>
      <c r="F16" s="71"/>
      <c r="G16" s="71"/>
      <c r="H16" s="65"/>
      <c r="I16" s="100"/>
      <c r="J16" s="99"/>
    </row>
    <row r="17" spans="1:10" ht="20.100000000000001" customHeight="1">
      <c r="A17" s="99"/>
      <c r="B17" s="100"/>
      <c r="C17" s="9" t="s">
        <v>25</v>
      </c>
      <c r="D17" s="10"/>
      <c r="E17" s="11" t="s">
        <v>26</v>
      </c>
      <c r="F17" s="71"/>
      <c r="G17" s="71"/>
      <c r="H17" s="65"/>
      <c r="I17" s="100"/>
      <c r="J17" s="99"/>
    </row>
    <row r="18" spans="1:10" ht="20.100000000000001" customHeight="1">
      <c r="A18" s="99"/>
      <c r="B18" s="100"/>
      <c r="C18" s="9" t="s">
        <v>27</v>
      </c>
      <c r="D18" s="10"/>
      <c r="E18" s="11" t="s">
        <v>28</v>
      </c>
      <c r="F18" s="71"/>
      <c r="G18" s="71"/>
      <c r="H18" s="65"/>
      <c r="I18" s="100"/>
      <c r="J18" s="99"/>
    </row>
    <row r="19" spans="1:10" ht="20.100000000000001" customHeight="1">
      <c r="A19" s="99"/>
      <c r="B19" s="100"/>
      <c r="C19" s="9" t="s">
        <v>29</v>
      </c>
      <c r="D19" s="10"/>
      <c r="E19" s="11" t="s">
        <v>30</v>
      </c>
      <c r="F19" s="71"/>
      <c r="G19" s="71"/>
      <c r="H19" s="65"/>
      <c r="I19" s="100"/>
      <c r="J19" s="99"/>
    </row>
    <row r="20" spans="1:10" ht="20.100000000000001" customHeight="1">
      <c r="A20" s="99"/>
      <c r="B20" s="100"/>
      <c r="C20" s="9" t="s">
        <v>31</v>
      </c>
      <c r="D20" s="10"/>
      <c r="E20" s="11" t="s">
        <v>32</v>
      </c>
      <c r="F20" s="12">
        <f>SUM(F12:F14)+SUM(F16:F19)</f>
        <v>0</v>
      </c>
      <c r="G20" s="12">
        <f>SUM(G12:G14)+SUM(G16:G19)</f>
        <v>0</v>
      </c>
      <c r="H20" s="95"/>
      <c r="I20" s="100"/>
      <c r="J20" s="99"/>
    </row>
    <row r="21" spans="1:10" ht="25.35" customHeight="1">
      <c r="A21" s="99"/>
      <c r="B21" s="100"/>
      <c r="C21" s="137" t="s">
        <v>33</v>
      </c>
      <c r="D21" s="138"/>
      <c r="E21" s="138"/>
      <c r="F21" s="138"/>
      <c r="G21" s="138"/>
      <c r="H21" s="139"/>
      <c r="I21" s="100"/>
      <c r="J21" s="99"/>
    </row>
    <row r="22" spans="1:10" ht="20.100000000000001" customHeight="1">
      <c r="A22" s="99"/>
      <c r="B22" s="100"/>
      <c r="C22" s="9" t="s">
        <v>34</v>
      </c>
      <c r="D22" s="10"/>
      <c r="E22" s="11" t="s">
        <v>35</v>
      </c>
      <c r="F22" s="71"/>
      <c r="G22" s="71"/>
      <c r="H22" s="65"/>
      <c r="I22" s="100"/>
      <c r="J22" s="99"/>
    </row>
    <row r="23" spans="1:10" ht="20.100000000000001" customHeight="1">
      <c r="A23" s="99"/>
      <c r="B23" s="100"/>
      <c r="C23" s="9" t="s">
        <v>36</v>
      </c>
      <c r="D23" s="10"/>
      <c r="E23" s="11" t="s">
        <v>37</v>
      </c>
      <c r="F23" s="71"/>
      <c r="G23" s="71"/>
      <c r="H23" s="65"/>
      <c r="I23" s="100"/>
      <c r="J23" s="99"/>
    </row>
    <row r="24" spans="1:10" ht="20.100000000000001" customHeight="1">
      <c r="A24" s="99"/>
      <c r="B24" s="100"/>
      <c r="C24" s="9" t="s">
        <v>38</v>
      </c>
      <c r="D24" s="10"/>
      <c r="E24" s="11" t="s">
        <v>39</v>
      </c>
      <c r="F24" s="71"/>
      <c r="G24" s="71"/>
      <c r="H24" s="65"/>
      <c r="I24" s="100"/>
      <c r="J24" s="99"/>
    </row>
    <row r="25" spans="1:10" ht="20.100000000000001" customHeight="1">
      <c r="A25" s="99"/>
      <c r="B25" s="100"/>
      <c r="C25" s="9" t="s">
        <v>40</v>
      </c>
      <c r="D25" s="10"/>
      <c r="E25" s="11" t="s">
        <v>41</v>
      </c>
      <c r="F25" s="71"/>
      <c r="G25" s="71"/>
      <c r="H25" s="65"/>
      <c r="I25" s="100"/>
      <c r="J25" s="99"/>
    </row>
    <row r="26" spans="1:10" ht="20.100000000000001" customHeight="1">
      <c r="A26" s="99"/>
      <c r="B26" s="100"/>
      <c r="C26" s="9" t="s">
        <v>42</v>
      </c>
      <c r="D26" s="10"/>
      <c r="E26" s="11" t="s">
        <v>43</v>
      </c>
      <c r="F26" s="71"/>
      <c r="G26" s="71"/>
      <c r="H26" s="65"/>
      <c r="I26" s="100"/>
      <c r="J26" s="99"/>
    </row>
    <row r="27" spans="1:10" ht="20.100000000000001" customHeight="1">
      <c r="A27" s="99"/>
      <c r="B27" s="100"/>
      <c r="C27" s="9" t="s">
        <v>44</v>
      </c>
      <c r="D27" s="10"/>
      <c r="E27" s="11" t="s">
        <v>45</v>
      </c>
      <c r="F27" s="71"/>
      <c r="G27" s="71"/>
      <c r="H27" s="65"/>
      <c r="I27" s="100"/>
      <c r="J27" s="99"/>
    </row>
    <row r="28" spans="1:10" ht="20.100000000000001" customHeight="1">
      <c r="A28" s="99"/>
      <c r="B28" s="100"/>
      <c r="C28" s="9" t="s">
        <v>46</v>
      </c>
      <c r="D28" s="10"/>
      <c r="E28" s="11" t="s">
        <v>47</v>
      </c>
      <c r="F28" s="12">
        <f>F26-F27</f>
        <v>0</v>
      </c>
      <c r="G28" s="12">
        <f>G26-G27</f>
        <v>0</v>
      </c>
      <c r="H28" s="65"/>
      <c r="I28" s="100"/>
      <c r="J28" s="99"/>
    </row>
    <row r="29" spans="1:10" ht="20.100000000000001" customHeight="1">
      <c r="A29" s="99"/>
      <c r="B29" s="100"/>
      <c r="C29" s="9" t="s">
        <v>48</v>
      </c>
      <c r="D29" s="10"/>
      <c r="E29" s="11" t="s">
        <v>49</v>
      </c>
      <c r="F29" s="71"/>
      <c r="G29" s="71"/>
      <c r="H29" s="65"/>
      <c r="I29" s="100"/>
      <c r="J29" s="99"/>
    </row>
    <row r="30" spans="1:10" ht="20.100000000000001" customHeight="1">
      <c r="A30" s="99"/>
      <c r="B30" s="100"/>
      <c r="C30" s="9" t="s">
        <v>50</v>
      </c>
      <c r="D30" s="10"/>
      <c r="E30" s="11" t="s">
        <v>51</v>
      </c>
      <c r="F30" s="12">
        <f>SUM(F22:F25)+SUM(F28:F29)</f>
        <v>0</v>
      </c>
      <c r="G30" s="12">
        <f>SUM(G22:G25)+G28+G29</f>
        <v>0</v>
      </c>
      <c r="H30" s="65"/>
      <c r="I30" s="100"/>
      <c r="J30" s="99"/>
    </row>
    <row r="31" spans="1:10" ht="20.100000000000001" customHeight="1" thickBot="1">
      <c r="A31" s="99"/>
      <c r="B31" s="100"/>
      <c r="C31" s="62" t="s">
        <v>52</v>
      </c>
      <c r="D31" s="13"/>
      <c r="E31" s="14" t="s">
        <v>53</v>
      </c>
      <c r="F31" s="15">
        <f>F20+F30</f>
        <v>0</v>
      </c>
      <c r="G31" s="15">
        <f>G20+G30</f>
        <v>0</v>
      </c>
      <c r="H31" s="65"/>
      <c r="I31" s="100"/>
      <c r="J31" s="99"/>
    </row>
    <row r="32" spans="1:10" ht="20.100000000000001" customHeight="1" thickBot="1">
      <c r="A32" s="99"/>
      <c r="B32" s="100"/>
      <c r="D32" s="63"/>
      <c r="E32" s="16"/>
      <c r="F32" s="63"/>
      <c r="G32" s="63"/>
      <c r="H32" s="66"/>
      <c r="I32" s="100"/>
      <c r="J32" s="99"/>
    </row>
    <row r="33" spans="1:10" ht="20.100000000000001" customHeight="1">
      <c r="A33" s="99"/>
      <c r="B33" s="100"/>
      <c r="C33" s="134" t="s">
        <v>54</v>
      </c>
      <c r="D33" s="135"/>
      <c r="E33" s="135"/>
      <c r="F33" s="135"/>
      <c r="G33" s="135"/>
      <c r="H33" s="136"/>
      <c r="I33" s="100"/>
      <c r="J33" s="99"/>
    </row>
    <row r="34" spans="1:10" ht="20.100000000000001" customHeight="1">
      <c r="A34" s="99"/>
      <c r="B34" s="100"/>
      <c r="C34" s="137" t="s">
        <v>55</v>
      </c>
      <c r="D34" s="138"/>
      <c r="E34" s="138"/>
      <c r="F34" s="138"/>
      <c r="G34" s="138"/>
      <c r="H34" s="139"/>
      <c r="I34" s="100"/>
      <c r="J34" s="99"/>
    </row>
    <row r="35" spans="1:10" ht="20.100000000000001" customHeight="1">
      <c r="A35" s="99"/>
      <c r="B35" s="100"/>
      <c r="C35" s="9" t="s">
        <v>56</v>
      </c>
      <c r="D35" s="10"/>
      <c r="E35" s="11" t="s">
        <v>57</v>
      </c>
      <c r="F35" s="71"/>
      <c r="G35" s="71"/>
      <c r="H35" s="65"/>
      <c r="I35" s="100"/>
      <c r="J35" s="99"/>
    </row>
    <row r="36" spans="1:10" ht="20.100000000000001" customHeight="1">
      <c r="A36" s="99"/>
      <c r="B36" s="100"/>
      <c r="C36" s="9" t="s">
        <v>58</v>
      </c>
      <c r="D36" s="10"/>
      <c r="E36" s="11" t="s">
        <v>59</v>
      </c>
      <c r="F36" s="71"/>
      <c r="G36" s="71"/>
      <c r="H36" s="65"/>
      <c r="I36" s="100"/>
      <c r="J36" s="99"/>
    </row>
    <row r="37" spans="1:10" ht="20.100000000000001" customHeight="1">
      <c r="A37" s="99"/>
      <c r="B37" s="100"/>
      <c r="C37" s="9" t="s">
        <v>60</v>
      </c>
      <c r="D37" s="10"/>
      <c r="E37" s="11" t="s">
        <v>61</v>
      </c>
      <c r="F37" s="71"/>
      <c r="G37" s="71"/>
      <c r="H37" s="65"/>
      <c r="I37" s="100"/>
      <c r="J37" s="99"/>
    </row>
    <row r="38" spans="1:10" ht="20.100000000000001" customHeight="1">
      <c r="A38" s="99"/>
      <c r="B38" s="100"/>
      <c r="C38" s="9" t="s">
        <v>62</v>
      </c>
      <c r="D38" s="10"/>
      <c r="E38" s="11" t="s">
        <v>63</v>
      </c>
      <c r="F38" s="71"/>
      <c r="G38" s="71"/>
      <c r="H38" s="65"/>
      <c r="I38" s="100"/>
      <c r="J38" s="99"/>
    </row>
    <row r="39" spans="1:10" ht="20.100000000000001" customHeight="1">
      <c r="A39" s="99"/>
      <c r="B39" s="100"/>
      <c r="C39" s="9" t="s">
        <v>64</v>
      </c>
      <c r="D39" s="10"/>
      <c r="E39" s="11" t="s">
        <v>65</v>
      </c>
      <c r="F39" s="12">
        <f>SUM(F35:F38)</f>
        <v>0</v>
      </c>
      <c r="G39" s="12">
        <f>SUM(G35:G38)</f>
        <v>0</v>
      </c>
      <c r="H39" s="95"/>
      <c r="I39" s="100"/>
      <c r="J39" s="99"/>
    </row>
    <row r="40" spans="1:10" ht="25.35" customHeight="1">
      <c r="A40" s="99"/>
      <c r="B40" s="100"/>
      <c r="C40" s="137" t="s">
        <v>66</v>
      </c>
      <c r="D40" s="138"/>
      <c r="E40" s="138"/>
      <c r="F40" s="138"/>
      <c r="G40" s="138"/>
      <c r="H40" s="139"/>
      <c r="I40" s="100"/>
      <c r="J40" s="99"/>
    </row>
    <row r="41" spans="1:10" ht="20.100000000000001" customHeight="1">
      <c r="A41" s="99"/>
      <c r="B41" s="100"/>
      <c r="C41" s="9" t="s">
        <v>67</v>
      </c>
      <c r="D41" s="10"/>
      <c r="E41" s="11" t="s">
        <v>68</v>
      </c>
      <c r="F41" s="71"/>
      <c r="G41" s="71"/>
      <c r="H41" s="65"/>
      <c r="I41" s="100"/>
      <c r="J41" s="99"/>
    </row>
    <row r="42" spans="1:10" ht="20.100000000000001" customHeight="1">
      <c r="A42" s="99"/>
      <c r="B42" s="100"/>
      <c r="C42" s="9" t="s">
        <v>69</v>
      </c>
      <c r="D42" s="10"/>
      <c r="E42" s="11" t="s">
        <v>70</v>
      </c>
      <c r="F42" s="71"/>
      <c r="G42" s="71"/>
      <c r="H42" s="65"/>
      <c r="I42" s="100"/>
      <c r="J42" s="99"/>
    </row>
    <row r="43" spans="1:10" ht="20.100000000000001" customHeight="1">
      <c r="A43" s="99"/>
      <c r="B43" s="100"/>
      <c r="C43" s="9" t="s">
        <v>71</v>
      </c>
      <c r="D43" s="10"/>
      <c r="E43" s="11" t="s">
        <v>72</v>
      </c>
      <c r="F43" s="71"/>
      <c r="G43" s="71"/>
      <c r="H43" s="65"/>
      <c r="I43" s="100"/>
      <c r="J43" s="99"/>
    </row>
    <row r="44" spans="1:10" ht="20.100000000000001" customHeight="1">
      <c r="A44" s="99"/>
      <c r="B44" s="100"/>
      <c r="C44" s="9" t="s">
        <v>73</v>
      </c>
      <c r="D44" s="10"/>
      <c r="E44" s="11" t="s">
        <v>74</v>
      </c>
      <c r="F44" s="12">
        <f>SUM(F41:F43)</f>
        <v>0</v>
      </c>
      <c r="G44" s="12">
        <f>SUM(G41:G43)</f>
        <v>0</v>
      </c>
      <c r="H44" s="95"/>
      <c r="I44" s="100"/>
      <c r="J44" s="99"/>
    </row>
    <row r="45" spans="1:10" ht="20.100000000000001" customHeight="1">
      <c r="A45" s="99"/>
      <c r="B45" s="100"/>
      <c r="C45" s="9" t="s">
        <v>75</v>
      </c>
      <c r="D45" s="10"/>
      <c r="E45" s="11" t="s">
        <v>76</v>
      </c>
      <c r="F45" s="12">
        <f>F39+F44</f>
        <v>0</v>
      </c>
      <c r="G45" s="12">
        <f>G39+G44</f>
        <v>0</v>
      </c>
      <c r="H45" s="95"/>
      <c r="I45" s="100"/>
      <c r="J45" s="99"/>
    </row>
    <row r="46" spans="1:10" ht="25.35" customHeight="1">
      <c r="A46" s="99"/>
      <c r="B46" s="100"/>
      <c r="C46" s="137" t="s">
        <v>77</v>
      </c>
      <c r="D46" s="138"/>
      <c r="E46" s="138"/>
      <c r="F46" s="138"/>
      <c r="G46" s="138"/>
      <c r="H46" s="139"/>
      <c r="I46" s="100"/>
      <c r="J46" s="99"/>
    </row>
    <row r="47" spans="1:10" ht="20.100000000000001" customHeight="1">
      <c r="A47" s="99"/>
      <c r="B47" s="100"/>
      <c r="C47" s="9" t="s">
        <v>78</v>
      </c>
      <c r="D47" s="10"/>
      <c r="E47" s="11" t="s">
        <v>79</v>
      </c>
      <c r="F47" s="71"/>
      <c r="G47" s="71"/>
      <c r="H47" s="65"/>
      <c r="I47" s="100"/>
      <c r="J47" s="99"/>
    </row>
    <row r="48" spans="1:10" ht="20.100000000000001" customHeight="1">
      <c r="A48" s="99"/>
      <c r="B48" s="100"/>
      <c r="C48" s="9" t="s">
        <v>80</v>
      </c>
      <c r="D48" s="10"/>
      <c r="E48" s="11" t="s">
        <v>81</v>
      </c>
      <c r="F48" s="71"/>
      <c r="G48" s="71"/>
      <c r="H48" s="65"/>
      <c r="I48" s="100"/>
      <c r="J48" s="99"/>
    </row>
    <row r="49" spans="1:10" ht="20.100000000000001" customHeight="1">
      <c r="A49" s="99"/>
      <c r="B49" s="100"/>
      <c r="C49" s="9" t="s">
        <v>82</v>
      </c>
      <c r="D49" s="10"/>
      <c r="E49" s="11" t="s">
        <v>83</v>
      </c>
      <c r="F49" s="71"/>
      <c r="G49" s="71"/>
      <c r="H49" s="65"/>
      <c r="I49" s="100"/>
      <c r="J49" s="99"/>
    </row>
    <row r="50" spans="1:10" ht="20.100000000000001" customHeight="1">
      <c r="A50" s="99"/>
      <c r="B50" s="100"/>
      <c r="C50" s="9" t="s">
        <v>84</v>
      </c>
      <c r="D50" s="10"/>
      <c r="E50" s="11" t="s">
        <v>85</v>
      </c>
      <c r="F50" s="12">
        <f>SUM(F47:F49)</f>
        <v>0</v>
      </c>
      <c r="G50" s="12">
        <f>SUM(G47:G49)</f>
        <v>0</v>
      </c>
      <c r="H50" s="95"/>
      <c r="I50" s="100"/>
      <c r="J50" s="99"/>
    </row>
    <row r="51" spans="1:10" ht="20.100000000000001" customHeight="1" thickBot="1">
      <c r="A51" s="99"/>
      <c r="B51" s="100"/>
      <c r="C51" s="62" t="s">
        <v>86</v>
      </c>
      <c r="D51" s="13"/>
      <c r="E51" s="14" t="s">
        <v>87</v>
      </c>
      <c r="F51" s="15">
        <f>F45+F50</f>
        <v>0</v>
      </c>
      <c r="G51" s="15">
        <f>G45+G50</f>
        <v>0</v>
      </c>
      <c r="H51" s="96"/>
      <c r="I51" s="100"/>
      <c r="J51" s="99"/>
    </row>
    <row r="52" spans="1:10" ht="20.100000000000001" customHeight="1" thickBot="1">
      <c r="A52" s="99"/>
      <c r="B52" s="100"/>
      <c r="D52" s="63"/>
      <c r="E52" s="16"/>
      <c r="F52" s="63"/>
      <c r="G52" s="63"/>
      <c r="H52" s="66"/>
      <c r="I52" s="100"/>
      <c r="J52" s="99"/>
    </row>
    <row r="53" spans="1:10" ht="32.25" customHeight="1" thickBot="1">
      <c r="A53" s="99"/>
      <c r="B53" s="100"/>
      <c r="C53" s="7"/>
      <c r="D53" s="8"/>
      <c r="E53" s="94" t="s">
        <v>88</v>
      </c>
      <c r="F53" s="67" t="s">
        <v>11</v>
      </c>
      <c r="G53" s="67" t="s">
        <v>12</v>
      </c>
      <c r="H53" s="68" t="s">
        <v>13</v>
      </c>
      <c r="I53" s="100"/>
      <c r="J53" s="99"/>
    </row>
    <row r="54" spans="1:10" ht="20.100000000000001" customHeight="1">
      <c r="A54" s="99"/>
      <c r="B54" s="100"/>
      <c r="C54" s="134" t="s">
        <v>89</v>
      </c>
      <c r="D54" s="135"/>
      <c r="E54" s="135"/>
      <c r="F54" s="135"/>
      <c r="G54" s="135"/>
      <c r="H54" s="136"/>
      <c r="I54" s="100"/>
      <c r="J54" s="99"/>
    </row>
    <row r="55" spans="1:10" ht="20.100000000000001" customHeight="1">
      <c r="A55" s="99"/>
      <c r="B55" s="100"/>
      <c r="C55" s="9" t="s">
        <v>90</v>
      </c>
      <c r="D55" s="10"/>
      <c r="E55" s="11" t="s">
        <v>91</v>
      </c>
      <c r="F55" s="71"/>
      <c r="G55" s="71"/>
      <c r="H55" s="65"/>
      <c r="I55" s="100"/>
      <c r="J55" s="99"/>
    </row>
    <row r="56" spans="1:10" ht="20.100000000000001" customHeight="1">
      <c r="A56" s="99"/>
      <c r="B56" s="100"/>
      <c r="C56" s="9" t="s">
        <v>92</v>
      </c>
      <c r="D56" s="10"/>
      <c r="E56" s="11" t="s">
        <v>93</v>
      </c>
      <c r="F56" s="71"/>
      <c r="G56" s="71"/>
      <c r="H56" s="65"/>
      <c r="I56" s="100"/>
      <c r="J56" s="99"/>
    </row>
    <row r="57" spans="1:10" ht="20.100000000000001" customHeight="1">
      <c r="A57" s="99"/>
      <c r="B57" s="100"/>
      <c r="C57" s="9" t="s">
        <v>94</v>
      </c>
      <c r="D57" s="10"/>
      <c r="E57" s="11" t="s">
        <v>95</v>
      </c>
      <c r="F57" s="71"/>
      <c r="G57" s="71"/>
      <c r="H57" s="65"/>
      <c r="I57" s="100"/>
      <c r="J57" s="99"/>
    </row>
    <row r="58" spans="1:10" ht="20.100000000000001" customHeight="1">
      <c r="A58" s="99"/>
      <c r="B58" s="100"/>
      <c r="C58" s="9" t="s">
        <v>96</v>
      </c>
      <c r="D58" s="10"/>
      <c r="E58" s="11" t="s">
        <v>97</v>
      </c>
      <c r="F58" s="71"/>
      <c r="G58" s="71"/>
      <c r="H58" s="65"/>
      <c r="I58" s="100"/>
      <c r="J58" s="99"/>
    </row>
    <row r="59" spans="1:10" ht="20.100000000000001" customHeight="1">
      <c r="A59" s="99"/>
      <c r="B59" s="100"/>
      <c r="C59" s="9" t="s">
        <v>98</v>
      </c>
      <c r="D59" s="10"/>
      <c r="E59" s="11" t="s">
        <v>99</v>
      </c>
      <c r="F59" s="71"/>
      <c r="G59" s="71"/>
      <c r="H59" s="65"/>
      <c r="I59" s="100"/>
      <c r="J59" s="99"/>
    </row>
    <row r="60" spans="1:10" ht="20.100000000000001" customHeight="1">
      <c r="A60" s="99"/>
      <c r="B60" s="100"/>
      <c r="C60" s="9" t="s">
        <v>100</v>
      </c>
      <c r="D60" s="10"/>
      <c r="E60" s="11" t="s">
        <v>101</v>
      </c>
      <c r="F60" s="12">
        <f>SUM(F55:F59)</f>
        <v>0</v>
      </c>
      <c r="G60" s="12">
        <f>SUM(G55:G59)</f>
        <v>0</v>
      </c>
      <c r="H60" s="95"/>
      <c r="I60" s="100"/>
      <c r="J60" s="99"/>
    </row>
    <row r="61" spans="1:10" ht="25.35" customHeight="1">
      <c r="A61" s="99"/>
      <c r="B61" s="100"/>
      <c r="C61" s="137" t="s">
        <v>102</v>
      </c>
      <c r="D61" s="138"/>
      <c r="E61" s="138"/>
      <c r="F61" s="138"/>
      <c r="G61" s="138"/>
      <c r="H61" s="139"/>
      <c r="I61" s="100"/>
      <c r="J61" s="99"/>
    </row>
    <row r="62" spans="1:10" ht="20.100000000000001" customHeight="1">
      <c r="A62" s="99"/>
      <c r="B62" s="100"/>
      <c r="C62" s="9" t="s">
        <v>103</v>
      </c>
      <c r="D62" s="10"/>
      <c r="E62" s="11" t="s">
        <v>104</v>
      </c>
      <c r="F62" s="71"/>
      <c r="G62" s="71"/>
      <c r="H62" s="65"/>
      <c r="I62" s="100"/>
      <c r="J62" s="99"/>
    </row>
    <row r="63" spans="1:10" ht="20.100000000000001" customHeight="1">
      <c r="A63" s="99"/>
      <c r="B63" s="100"/>
      <c r="C63" s="9" t="s">
        <v>105</v>
      </c>
      <c r="D63" s="10"/>
      <c r="E63" s="11" t="s">
        <v>106</v>
      </c>
      <c r="F63" s="71"/>
      <c r="G63" s="71"/>
      <c r="H63" s="65"/>
      <c r="I63" s="100"/>
      <c r="J63" s="99"/>
    </row>
    <row r="64" spans="1:10" ht="20.100000000000001" customHeight="1">
      <c r="A64" s="99"/>
      <c r="B64" s="100"/>
      <c r="C64" s="9" t="s">
        <v>107</v>
      </c>
      <c r="D64" s="10"/>
      <c r="E64" s="11" t="s">
        <v>108</v>
      </c>
      <c r="F64" s="71"/>
      <c r="G64" s="71"/>
      <c r="H64" s="65"/>
      <c r="I64" s="100"/>
      <c r="J64" s="99"/>
    </row>
    <row r="65" spans="1:10" ht="20.100000000000001" customHeight="1">
      <c r="A65" s="99"/>
      <c r="B65" s="100"/>
      <c r="C65" s="9" t="s">
        <v>109</v>
      </c>
      <c r="D65" s="10"/>
      <c r="E65" s="11" t="s">
        <v>110</v>
      </c>
      <c r="F65" s="71"/>
      <c r="G65" s="71"/>
      <c r="H65" s="65"/>
      <c r="I65" s="100"/>
      <c r="J65" s="99"/>
    </row>
    <row r="66" spans="1:10" ht="20.100000000000001" customHeight="1">
      <c r="A66" s="99"/>
      <c r="B66" s="100"/>
      <c r="C66" s="9" t="s">
        <v>111</v>
      </c>
      <c r="D66" s="10"/>
      <c r="E66" s="11" t="s">
        <v>112</v>
      </c>
      <c r="F66" s="71"/>
      <c r="G66" s="71"/>
      <c r="H66" s="65"/>
      <c r="I66" s="100"/>
      <c r="J66" s="99"/>
    </row>
    <row r="67" spans="1:10" ht="20.100000000000001" customHeight="1">
      <c r="A67" s="99"/>
      <c r="B67" s="100"/>
      <c r="C67" s="9" t="s">
        <v>113</v>
      </c>
      <c r="D67" s="10"/>
      <c r="E67" s="11" t="s">
        <v>114</v>
      </c>
      <c r="F67" s="12">
        <f>SUM(F62:F66)</f>
        <v>0</v>
      </c>
      <c r="G67" s="12">
        <f>SUM(G62:G66)</f>
        <v>0</v>
      </c>
      <c r="H67" s="95"/>
      <c r="I67" s="100"/>
      <c r="J67" s="99"/>
    </row>
    <row r="68" spans="1:10" ht="20.100000000000001" customHeight="1">
      <c r="A68" s="99"/>
      <c r="B68" s="100"/>
      <c r="C68" s="9" t="s">
        <v>115</v>
      </c>
      <c r="D68" s="10"/>
      <c r="E68" s="11" t="s">
        <v>116</v>
      </c>
      <c r="F68" s="12">
        <f>F60+F67</f>
        <v>0</v>
      </c>
      <c r="G68" s="12">
        <f>G60+G67</f>
        <v>0</v>
      </c>
      <c r="H68" s="95"/>
      <c r="I68" s="100"/>
      <c r="J68" s="99"/>
    </row>
    <row r="69" spans="1:10" ht="25.35" customHeight="1">
      <c r="A69" s="99"/>
      <c r="B69" s="100"/>
      <c r="C69" s="137" t="s">
        <v>117</v>
      </c>
      <c r="D69" s="138"/>
      <c r="E69" s="138"/>
      <c r="F69" s="138"/>
      <c r="G69" s="138"/>
      <c r="H69" s="139"/>
      <c r="I69" s="100"/>
      <c r="J69" s="99"/>
    </row>
    <row r="70" spans="1:10" ht="20.100000000000001" customHeight="1">
      <c r="A70" s="99"/>
      <c r="B70" s="100"/>
      <c r="C70" s="9" t="s">
        <v>118</v>
      </c>
      <c r="D70" s="10"/>
      <c r="E70" s="11" t="s">
        <v>119</v>
      </c>
      <c r="F70" s="71"/>
      <c r="G70" s="71"/>
      <c r="H70" s="65"/>
      <c r="I70" s="100"/>
      <c r="J70" s="99"/>
    </row>
    <row r="71" spans="1:10" ht="20.100000000000001" customHeight="1">
      <c r="A71" s="99"/>
      <c r="B71" s="100"/>
      <c r="C71" s="9" t="s">
        <v>120</v>
      </c>
      <c r="D71" s="10"/>
      <c r="E71" s="11" t="s">
        <v>121</v>
      </c>
      <c r="F71" s="71"/>
      <c r="G71" s="71"/>
      <c r="H71" s="65"/>
      <c r="I71" s="100"/>
      <c r="J71" s="99"/>
    </row>
    <row r="72" spans="1:10" ht="20.100000000000001" customHeight="1">
      <c r="A72" s="99"/>
      <c r="B72" s="100"/>
      <c r="C72" s="9" t="s">
        <v>122</v>
      </c>
      <c r="D72" s="10"/>
      <c r="E72" s="11" t="s">
        <v>123</v>
      </c>
      <c r="F72" s="71"/>
      <c r="G72" s="71"/>
      <c r="H72" s="65"/>
      <c r="I72" s="100"/>
      <c r="J72" s="99"/>
    </row>
    <row r="73" spans="1:10" ht="20.100000000000001" customHeight="1">
      <c r="A73" s="99"/>
      <c r="B73" s="100"/>
      <c r="C73" s="9" t="s">
        <v>124</v>
      </c>
      <c r="D73" s="10"/>
      <c r="E73" s="11" t="s">
        <v>125</v>
      </c>
      <c r="F73" s="71"/>
      <c r="G73" s="71"/>
      <c r="H73" s="65"/>
      <c r="I73" s="100"/>
      <c r="J73" s="99"/>
    </row>
    <row r="74" spans="1:10" ht="20.100000000000001" customHeight="1">
      <c r="A74" s="99"/>
      <c r="B74" s="100"/>
      <c r="C74" s="9" t="s">
        <v>126</v>
      </c>
      <c r="D74" s="10"/>
      <c r="E74" s="11" t="s">
        <v>127</v>
      </c>
      <c r="F74" s="71"/>
      <c r="G74" s="71"/>
      <c r="H74" s="65"/>
      <c r="I74" s="100"/>
      <c r="J74" s="99"/>
    </row>
    <row r="75" spans="1:10" ht="20.100000000000001" customHeight="1">
      <c r="A75" s="99"/>
      <c r="B75" s="100"/>
      <c r="C75" s="9" t="s">
        <v>128</v>
      </c>
      <c r="D75" s="10"/>
      <c r="E75" s="11" t="s">
        <v>129</v>
      </c>
      <c r="F75" s="71"/>
      <c r="G75" s="71"/>
      <c r="H75" s="65"/>
      <c r="I75" s="100"/>
      <c r="J75" s="99"/>
    </row>
    <row r="76" spans="1:10" ht="20.100000000000001" customHeight="1">
      <c r="A76" s="99"/>
      <c r="B76" s="100"/>
      <c r="C76" s="9" t="s">
        <v>130</v>
      </c>
      <c r="D76" s="10"/>
      <c r="E76" s="11" t="s">
        <v>131</v>
      </c>
      <c r="F76" s="12">
        <f>SUM(F70:F75)</f>
        <v>0</v>
      </c>
      <c r="G76" s="12">
        <f>SUM(G70:G75)</f>
        <v>0</v>
      </c>
      <c r="H76" s="95"/>
      <c r="I76" s="100"/>
      <c r="J76" s="99"/>
    </row>
    <row r="77" spans="1:10" ht="20.100000000000001" customHeight="1">
      <c r="A77" s="99"/>
      <c r="B77" s="100"/>
      <c r="C77" s="9" t="s">
        <v>132</v>
      </c>
      <c r="D77" s="10"/>
      <c r="E77" s="11" t="s">
        <v>133</v>
      </c>
      <c r="F77" s="12">
        <f>F68-F76</f>
        <v>0</v>
      </c>
      <c r="G77" s="12">
        <f>G68-G76</f>
        <v>0</v>
      </c>
      <c r="H77" s="95"/>
      <c r="I77" s="100"/>
      <c r="J77" s="99"/>
    </row>
    <row r="78" spans="1:10" ht="25.35" customHeight="1">
      <c r="A78" s="99"/>
      <c r="B78" s="100"/>
      <c r="C78" s="137" t="s">
        <v>134</v>
      </c>
      <c r="D78" s="138"/>
      <c r="E78" s="138"/>
      <c r="F78" s="138"/>
      <c r="G78" s="138"/>
      <c r="H78" s="139"/>
      <c r="I78" s="100"/>
      <c r="J78" s="99"/>
    </row>
    <row r="79" spans="1:10" ht="20.100000000000001" customHeight="1">
      <c r="A79" s="99"/>
      <c r="B79" s="100"/>
      <c r="C79" s="9" t="s">
        <v>135</v>
      </c>
      <c r="D79" s="10"/>
      <c r="E79" s="11" t="s">
        <v>136</v>
      </c>
      <c r="F79" s="71"/>
      <c r="G79" s="71"/>
      <c r="H79" s="65"/>
      <c r="I79" s="100"/>
      <c r="J79" s="99"/>
    </row>
    <row r="80" spans="1:10" ht="20.100000000000001" customHeight="1">
      <c r="A80" s="99"/>
      <c r="B80" s="100"/>
      <c r="C80" s="9" t="s">
        <v>137</v>
      </c>
      <c r="D80" s="10"/>
      <c r="E80" s="11" t="s">
        <v>138</v>
      </c>
      <c r="F80" s="71"/>
      <c r="G80" s="71"/>
      <c r="H80" s="65"/>
      <c r="I80" s="100"/>
      <c r="J80" s="99"/>
    </row>
    <row r="81" spans="1:10" ht="20.100000000000001" customHeight="1">
      <c r="A81" s="99"/>
      <c r="B81" s="100"/>
      <c r="C81" s="9" t="s">
        <v>139</v>
      </c>
      <c r="D81" s="10"/>
      <c r="E81" s="11" t="s">
        <v>140</v>
      </c>
      <c r="F81" s="12">
        <f>F77+F79+F80</f>
        <v>0</v>
      </c>
      <c r="G81" s="12">
        <f>G77+G79+G80</f>
        <v>0</v>
      </c>
      <c r="H81" s="65"/>
      <c r="I81" s="100"/>
      <c r="J81" s="99"/>
    </row>
    <row r="82" spans="1:10" ht="20.100000000000001" customHeight="1">
      <c r="A82" s="99"/>
      <c r="B82" s="100"/>
      <c r="C82" s="9" t="s">
        <v>141</v>
      </c>
      <c r="D82" s="10"/>
      <c r="E82" s="11" t="s">
        <v>142</v>
      </c>
      <c r="F82" s="71"/>
      <c r="G82" s="71"/>
      <c r="H82" s="65"/>
      <c r="I82" s="100"/>
      <c r="J82" s="99"/>
    </row>
    <row r="83" spans="1:10" ht="20.100000000000001" customHeight="1">
      <c r="A83" s="99"/>
      <c r="B83" s="100"/>
      <c r="C83" s="9" t="s">
        <v>143</v>
      </c>
      <c r="D83" s="10"/>
      <c r="E83" s="11" t="s">
        <v>144</v>
      </c>
      <c r="F83" s="71"/>
      <c r="G83" s="71"/>
      <c r="H83" s="65"/>
      <c r="I83" s="100"/>
      <c r="J83" s="99"/>
    </row>
    <row r="84" spans="1:10" ht="20.100000000000001" customHeight="1" thickBot="1">
      <c r="A84" s="99"/>
      <c r="B84" s="100"/>
      <c r="C84" s="62" t="s">
        <v>145</v>
      </c>
      <c r="D84" s="13"/>
      <c r="E84" s="14" t="s">
        <v>146</v>
      </c>
      <c r="F84" s="15">
        <f>SUM(F81:F83)</f>
        <v>0</v>
      </c>
      <c r="G84" s="15">
        <f>SUM(G81:G83)</f>
        <v>0</v>
      </c>
      <c r="H84" s="96"/>
      <c r="I84" s="100"/>
      <c r="J84" s="99"/>
    </row>
    <row r="85" spans="1:10" ht="20.100000000000001" hidden="1" customHeight="1">
      <c r="A85" s="99"/>
      <c r="B85" s="100"/>
      <c r="C85" s="137" t="s">
        <v>147</v>
      </c>
      <c r="D85" s="138"/>
      <c r="E85" s="138"/>
      <c r="F85" s="150"/>
      <c r="G85" s="150"/>
      <c r="H85" s="139"/>
      <c r="I85" s="98"/>
      <c r="J85" s="97"/>
    </row>
    <row r="86" spans="1:10" ht="20.100000000000001" hidden="1" customHeight="1">
      <c r="A86" s="99"/>
      <c r="B86" s="100"/>
      <c r="C86" s="110" t="s">
        <v>148</v>
      </c>
      <c r="D86" s="111"/>
      <c r="E86" s="112"/>
      <c r="F86" s="87" t="str">
        <f>IFERROR((F60/F76)/F68, " ")</f>
        <v xml:space="preserve"> </v>
      </c>
      <c r="G86" s="84"/>
      <c r="H86" s="65"/>
      <c r="I86" s="98"/>
      <c r="J86" s="97"/>
    </row>
    <row r="87" spans="1:10" ht="20.100000000000001" hidden="1" customHeight="1">
      <c r="A87" s="99"/>
      <c r="B87" s="100"/>
      <c r="C87" s="119" t="s">
        <v>149</v>
      </c>
      <c r="D87" s="120"/>
      <c r="E87" s="121"/>
      <c r="F87" s="88" t="str">
        <f>IFERROR((F67/F68)," ")</f>
        <v xml:space="preserve"> </v>
      </c>
      <c r="G87" s="85"/>
      <c r="H87" s="65"/>
      <c r="I87" s="98"/>
      <c r="J87" s="97"/>
    </row>
    <row r="88" spans="1:10" ht="20.100000000000001" hidden="1" customHeight="1">
      <c r="A88" s="99"/>
      <c r="B88" s="100"/>
      <c r="C88" s="119" t="s">
        <v>150</v>
      </c>
      <c r="D88" s="120"/>
      <c r="E88" s="121"/>
      <c r="F88" s="87" t="str">
        <f>IFERROR((F77/F68), " ")</f>
        <v xml:space="preserve"> </v>
      </c>
      <c r="G88" s="86"/>
      <c r="H88" s="65"/>
      <c r="I88" s="98"/>
      <c r="J88" s="97"/>
    </row>
    <row r="89" spans="1:10" ht="20.100000000000001" hidden="1" customHeight="1">
      <c r="A89" s="99"/>
      <c r="B89" s="100"/>
      <c r="C89" s="113" t="s">
        <v>151</v>
      </c>
      <c r="D89" s="114"/>
      <c r="E89" s="115"/>
      <c r="F89" s="89" t="str">
        <f>IFERROR((F20/F39), " ")</f>
        <v xml:space="preserve"> </v>
      </c>
      <c r="G89" s="86"/>
      <c r="H89" s="65"/>
      <c r="I89" s="98"/>
      <c r="J89" s="97"/>
    </row>
    <row r="90" spans="1:10" ht="20.100000000000001" hidden="1" customHeight="1">
      <c r="A90" s="99"/>
      <c r="B90" s="100"/>
      <c r="C90" s="119" t="s">
        <v>152</v>
      </c>
      <c r="D90" s="120"/>
      <c r="E90" s="121"/>
      <c r="F90" s="90" t="str">
        <f>IFERROR((F16/(F55/365))," ")</f>
        <v xml:space="preserve"> </v>
      </c>
      <c r="G90" s="86"/>
      <c r="H90" s="65"/>
      <c r="I90" s="98"/>
      <c r="J90" s="97"/>
    </row>
    <row r="91" spans="1:10" ht="20.100000000000001" hidden="1" customHeight="1">
      <c r="A91" s="99"/>
      <c r="B91" s="100"/>
      <c r="C91" s="119" t="s">
        <v>153</v>
      </c>
      <c r="D91" s="120"/>
      <c r="E91" s="121"/>
      <c r="F91" s="89" t="str">
        <f>IFERROR((F39-F36)/((F76-F71)/365)," ")</f>
        <v xml:space="preserve"> </v>
      </c>
      <c r="G91" s="86"/>
      <c r="H91" s="65"/>
      <c r="I91" s="98"/>
      <c r="J91" s="97"/>
    </row>
    <row r="92" spans="1:10" ht="20.100000000000001" hidden="1" customHeight="1">
      <c r="A92" s="99"/>
      <c r="B92" s="100"/>
      <c r="C92" s="116" t="s">
        <v>154</v>
      </c>
      <c r="D92" s="117"/>
      <c r="E92" s="118"/>
      <c r="F92" s="90" t="str">
        <f>IFERROR(((F77+F71+F72)/(F72+F35))," ")</f>
        <v xml:space="preserve"> </v>
      </c>
      <c r="G92" s="86"/>
      <c r="H92" s="65"/>
      <c r="I92" s="98"/>
      <c r="J92" s="97"/>
    </row>
    <row r="93" spans="1:10" ht="20.100000000000001" hidden="1" customHeight="1">
      <c r="A93" s="99"/>
      <c r="B93" s="100"/>
      <c r="C93" s="119" t="s">
        <v>155</v>
      </c>
      <c r="D93" s="120"/>
      <c r="E93" s="121"/>
      <c r="F93" s="90" t="str">
        <f>IFERROR((F77+F71)/(F39+F41), " ")</f>
        <v xml:space="preserve"> </v>
      </c>
      <c r="G93" s="72"/>
      <c r="H93" s="65"/>
      <c r="I93" s="98"/>
      <c r="J93" s="97"/>
    </row>
    <row r="94" spans="1:10" ht="20.100000000000001" hidden="1" customHeight="1">
      <c r="A94" s="99"/>
      <c r="B94" s="100"/>
      <c r="C94" s="110" t="s">
        <v>156</v>
      </c>
      <c r="D94" s="111"/>
      <c r="E94" s="112"/>
      <c r="F94" s="89" t="str">
        <f>IFERROR(F50/F31," ")</f>
        <v xml:space="preserve"> </v>
      </c>
      <c r="G94" s="72"/>
      <c r="H94" s="65"/>
      <c r="I94" s="98"/>
      <c r="J94" s="97"/>
    </row>
    <row r="95" spans="1:10" ht="20.100000000000001" hidden="1" customHeight="1">
      <c r="A95" s="99"/>
      <c r="B95" s="100"/>
      <c r="C95" s="119" t="s">
        <v>157</v>
      </c>
      <c r="D95" s="120"/>
      <c r="E95" s="121"/>
      <c r="F95" s="89" t="str">
        <f>IFERROR(F27/F71, " ")</f>
        <v xml:space="preserve"> </v>
      </c>
      <c r="G95" s="72"/>
      <c r="H95" s="65"/>
      <c r="I95" s="98"/>
      <c r="J95" s="97"/>
    </row>
    <row r="96" spans="1:10" ht="20.100000000000001" hidden="1" customHeight="1" thickBot="1">
      <c r="A96" s="99"/>
      <c r="B96" s="100"/>
      <c r="C96" s="124" t="s">
        <v>158</v>
      </c>
      <c r="D96" s="125"/>
      <c r="E96" s="126"/>
      <c r="F96" s="105" t="str">
        <f>IFERROR(((F60-F76)/F60), " ")</f>
        <v xml:space="preserve"> </v>
      </c>
      <c r="G96" s="92"/>
      <c r="H96" s="91"/>
      <c r="I96" s="98"/>
      <c r="J96" s="97"/>
    </row>
    <row r="97" spans="1:10" ht="20.100000000000001" customHeight="1">
      <c r="A97" s="99"/>
      <c r="B97" s="100"/>
      <c r="C97" s="102"/>
      <c r="D97" s="103"/>
      <c r="E97" s="103"/>
      <c r="F97" s="103"/>
      <c r="G97" s="103"/>
      <c r="H97" s="103"/>
      <c r="I97" s="100"/>
      <c r="J97" s="99"/>
    </row>
    <row r="98" spans="1:10" ht="20.100000000000001" customHeight="1">
      <c r="A98" s="99"/>
      <c r="B98" s="99"/>
      <c r="C98" s="104"/>
      <c r="D98" s="99"/>
      <c r="E98" s="99"/>
      <c r="F98" s="99"/>
      <c r="G98" s="99"/>
      <c r="H98" s="99"/>
      <c r="I98" s="99"/>
      <c r="J98" s="99"/>
    </row>
    <row r="99" spans="1:10" ht="20.100000000000001" customHeight="1"/>
    <row r="100" spans="1:10" ht="20.100000000000001" customHeight="1"/>
    <row r="101" spans="1:10" ht="20.100000000000001" customHeight="1"/>
    <row r="102" spans="1:10" ht="20.100000000000001" customHeight="1"/>
    <row r="103" spans="1:10" ht="20.100000000000001" customHeight="1">
      <c r="D103" s="174"/>
      <c r="E103" s="175"/>
      <c r="F103" s="175"/>
    </row>
    <row r="104" spans="1:10" ht="50.1" customHeight="1">
      <c r="D104" s="122"/>
      <c r="E104" s="123"/>
      <c r="F104" s="123"/>
      <c r="G104" s="123"/>
    </row>
  </sheetData>
  <sheetProtection algorithmName="SHA-512" hashValue="OFmBUuHcsSK2MeOXQBpJ3GpAUtgOLdWKypHKEZmwjxUp6J7wATSmuCxfzYujTZMeaW+ciEeVtIxstWvwMiX9pQ==" saltValue="iKg+cCzo9/oAw0nmZ6yN1g==" spinCount="100000" sheet="1" objects="1" scenarios="1"/>
  <mergeCells count="34">
    <mergeCell ref="C33:H33"/>
    <mergeCell ref="A1:J1"/>
    <mergeCell ref="C3:H3"/>
    <mergeCell ref="F4:H4"/>
    <mergeCell ref="C5:D6"/>
    <mergeCell ref="E5:E6"/>
    <mergeCell ref="F5:H5"/>
    <mergeCell ref="F6:H6"/>
    <mergeCell ref="F7:H7"/>
    <mergeCell ref="C10:H10"/>
    <mergeCell ref="C11:H11"/>
    <mergeCell ref="C15:H15"/>
    <mergeCell ref="C21:H21"/>
    <mergeCell ref="C89:E89"/>
    <mergeCell ref="C34:H34"/>
    <mergeCell ref="C40:H40"/>
    <mergeCell ref="C46:H46"/>
    <mergeCell ref="C54:H54"/>
    <mergeCell ref="C61:H61"/>
    <mergeCell ref="C69:H69"/>
    <mergeCell ref="C78:H78"/>
    <mergeCell ref="C85:H85"/>
    <mergeCell ref="C86:E86"/>
    <mergeCell ref="C87:E87"/>
    <mergeCell ref="C88:E88"/>
    <mergeCell ref="C96:E96"/>
    <mergeCell ref="D103:F103"/>
    <mergeCell ref="D104:G104"/>
    <mergeCell ref="C90:E90"/>
    <mergeCell ref="C91:E91"/>
    <mergeCell ref="C92:E92"/>
    <mergeCell ref="C93:E93"/>
    <mergeCell ref="C94:E94"/>
    <mergeCell ref="C95:E95"/>
  </mergeCells>
  <conditionalFormatting sqref="F86">
    <cfRule type="containsErrors" dxfId="5" priority="1">
      <formula>ISERROR(F86)</formula>
    </cfRule>
    <cfRule type="containsErrors" dxfId="4" priority="2">
      <formula>ISERROR(F86)</formula>
    </cfRule>
    <cfRule type="cellIs" dxfId="3" priority="3" operator="equal">
      <formula>0</formula>
    </cfRule>
  </conditionalFormatting>
  <dataValidations count="1">
    <dataValidation type="whole" allowBlank="1" showErrorMessage="1" error="Please enter whole numbers only." sqref="F12:G14 F16:G19 F22:G27 F29:G29 F35:G38 F41:G43 F47:G49 F62:G66 F79:G80 F82:G83 F70:G75 F55:G59" xr:uid="{86108428-A617-48D9-A9B6-C2C00A7C1140}">
      <formula1>MinimumDollarInputValue</formula1>
      <formula2>MaximumDollarInputValue</formula2>
    </dataValidation>
  </dataValidations>
  <pageMargins left="0.15" right="0.15" top="0.75" bottom="0.75" header="0.3" footer="0.3"/>
  <pageSetup scale="48"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6" id="{04F8BB52-1134-485A-89A8-8E0E0B053ADA}">
            <xm:f>'System Data'!$A$6</xm:f>
            <x14:dxf>
              <font>
                <color theme="0"/>
              </font>
            </x14:dxf>
          </x14:cfRule>
          <xm:sqref>E4</xm:sqref>
        </x14:conditionalFormatting>
        <x14:conditionalFormatting xmlns:xm="http://schemas.microsoft.com/office/excel/2006/main">
          <x14:cfRule type="expression" priority="5" id="{96DBA09D-E79A-4537-8903-07E504FBAF93}">
            <xm:f>'System Data'!$A$7</xm:f>
            <x14:dxf>
              <font>
                <color theme="0"/>
              </font>
            </x14:dxf>
          </x14:cfRule>
          <xm:sqref>E5</xm:sqref>
        </x14:conditionalFormatting>
        <x14:conditionalFormatting xmlns:xm="http://schemas.microsoft.com/office/excel/2006/main">
          <x14:cfRule type="expression" priority="4" id="{780E0CCC-5096-4809-85C2-49B7FC35330E}">
            <xm:f>'System Data'!$A$8</xm:f>
            <x14:dxf>
              <font>
                <color theme="0"/>
              </font>
            </x14:dxf>
          </x14:cfRule>
          <xm:sqref>E7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4361D323-233B-479A-872A-8999BD445E8E}">
          <x14:formula1>
            <xm:f>Sheet1!$A$1:$A$4</xm:f>
          </x14:formula1>
          <xm:sqref>F5:H5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U135"/>
  <sheetViews>
    <sheetView workbookViewId="0">
      <selection activeCell="C143" sqref="C143"/>
    </sheetView>
  </sheetViews>
  <sheetFormatPr defaultColWidth="9.42578125" defaultRowHeight="13.9" outlineLevelRow="1"/>
  <cols>
    <col min="1" max="1" width="7" style="18" customWidth="1"/>
    <col min="2" max="2" width="11.42578125" style="30" customWidth="1"/>
    <col min="3" max="3" width="51.42578125" style="18" customWidth="1"/>
    <col min="4" max="4" width="99.5703125" style="18" customWidth="1"/>
    <col min="5" max="5" width="47.5703125" style="18" customWidth="1"/>
    <col min="6" max="6" width="36" style="18" customWidth="1"/>
    <col min="7" max="21" width="9.42578125" style="18"/>
    <col min="22" max="22" width="9.42578125" style="18" customWidth="1"/>
    <col min="23" max="16384" width="9.42578125" style="18"/>
  </cols>
  <sheetData>
    <row r="1" spans="2:7" ht="41.25" customHeight="1" thickBot="1">
      <c r="B1" s="19"/>
      <c r="C1" s="58" t="s">
        <v>159</v>
      </c>
      <c r="D1" s="59" t="s">
        <v>160</v>
      </c>
    </row>
    <row r="2" spans="2:7" ht="28.15" thickBot="1">
      <c r="B2" s="20" t="s">
        <v>161</v>
      </c>
      <c r="C2" s="166"/>
      <c r="D2" s="167"/>
    </row>
    <row r="3" spans="2:7" ht="27.6" outlineLevel="1">
      <c r="B3" s="81" t="s">
        <v>2</v>
      </c>
      <c r="C3" s="21" t="s">
        <v>162</v>
      </c>
      <c r="D3" s="22" t="s">
        <v>163</v>
      </c>
    </row>
    <row r="4" spans="2:7" ht="14.45" outlineLevel="1" thickBot="1">
      <c r="B4" s="77"/>
      <c r="C4" s="23"/>
      <c r="D4" s="24"/>
    </row>
    <row r="5" spans="2:7" ht="27.6" outlineLevel="1">
      <c r="B5" s="81" t="s">
        <v>4</v>
      </c>
      <c r="C5" s="25" t="s">
        <v>164</v>
      </c>
      <c r="D5" s="26" t="s">
        <v>165</v>
      </c>
    </row>
    <row r="6" spans="2:7" ht="14.45" outlineLevel="1" thickBot="1">
      <c r="B6" s="77"/>
      <c r="C6" s="23"/>
      <c r="D6" s="24"/>
      <c r="G6" s="27"/>
    </row>
    <row r="7" spans="2:7" ht="28.15" outlineLevel="1" thickBot="1">
      <c r="B7" s="83" t="s">
        <v>8</v>
      </c>
      <c r="C7" s="28" t="s">
        <v>166</v>
      </c>
      <c r="D7" s="29" t="s">
        <v>167</v>
      </c>
    </row>
    <row r="8" spans="2:7">
      <c r="D8" s="31"/>
    </row>
    <row r="9" spans="2:7" ht="14.45" thickBot="1"/>
    <row r="10" spans="2:7" ht="28.15" collapsed="1" thickBot="1">
      <c r="B10" s="32" t="s">
        <v>168</v>
      </c>
      <c r="C10" s="168" t="s">
        <v>169</v>
      </c>
      <c r="D10" s="169"/>
    </row>
    <row r="11" spans="2:7" ht="14.45" outlineLevel="1" thickBot="1">
      <c r="B11" s="33"/>
      <c r="C11" s="170" t="s">
        <v>170</v>
      </c>
      <c r="D11" s="171"/>
      <c r="G11" s="34"/>
    </row>
    <row r="12" spans="2:7" ht="14.45" outlineLevel="1" thickBot="1">
      <c r="B12" s="35"/>
      <c r="C12" s="172" t="s">
        <v>171</v>
      </c>
      <c r="D12" s="173"/>
      <c r="E12" s="18" t="s">
        <v>172</v>
      </c>
    </row>
    <row r="13" spans="2:7" ht="51.75" customHeight="1" outlineLevel="1">
      <c r="B13" s="81" t="s">
        <v>16</v>
      </c>
      <c r="C13" s="36" t="s">
        <v>173</v>
      </c>
      <c r="D13" s="37" t="s">
        <v>174</v>
      </c>
    </row>
    <row r="14" spans="2:7" ht="14.45" outlineLevel="1" thickBot="1">
      <c r="B14" s="80"/>
      <c r="C14" s="23"/>
      <c r="D14" s="24"/>
    </row>
    <row r="15" spans="2:7" outlineLevel="1">
      <c r="B15" s="77" t="s">
        <v>18</v>
      </c>
      <c r="C15" s="25" t="s">
        <v>175</v>
      </c>
      <c r="D15" s="26" t="s">
        <v>176</v>
      </c>
    </row>
    <row r="16" spans="2:7" ht="14.45" outlineLevel="1" thickBot="1">
      <c r="B16" s="109"/>
      <c r="C16" s="23"/>
      <c r="D16" s="24"/>
    </row>
    <row r="17" spans="2:4" ht="38.25" customHeight="1" outlineLevel="1" thickBot="1">
      <c r="B17" s="80" t="s">
        <v>20</v>
      </c>
      <c r="C17" s="28" t="s">
        <v>177</v>
      </c>
      <c r="D17" s="29" t="s">
        <v>178</v>
      </c>
    </row>
    <row r="18" spans="2:4" ht="14.45" outlineLevel="1" thickBot="1">
      <c r="B18" s="38"/>
      <c r="C18" s="172" t="s">
        <v>179</v>
      </c>
      <c r="D18" s="173"/>
    </row>
    <row r="19" spans="2:4" outlineLevel="1">
      <c r="B19" s="81" t="s">
        <v>23</v>
      </c>
      <c r="C19" s="21" t="s">
        <v>180</v>
      </c>
      <c r="D19" s="22" t="s">
        <v>181</v>
      </c>
    </row>
    <row r="20" spans="2:4" ht="14.45" outlineLevel="1" thickBot="1">
      <c r="B20" s="80"/>
      <c r="C20" s="23"/>
      <c r="D20" s="24"/>
    </row>
    <row r="21" spans="2:4" ht="36" customHeight="1" outlineLevel="1">
      <c r="B21" s="81" t="s">
        <v>25</v>
      </c>
      <c r="C21" s="25" t="s">
        <v>182</v>
      </c>
      <c r="D21" s="26" t="s">
        <v>183</v>
      </c>
    </row>
    <row r="22" spans="2:4" ht="14.45" outlineLevel="1" thickBot="1">
      <c r="B22" s="80"/>
      <c r="C22" s="23"/>
      <c r="D22" s="24"/>
    </row>
    <row r="23" spans="2:4" outlineLevel="1">
      <c r="B23" s="81" t="s">
        <v>27</v>
      </c>
      <c r="C23" s="25" t="s">
        <v>184</v>
      </c>
      <c r="D23" s="39" t="s">
        <v>185</v>
      </c>
    </row>
    <row r="24" spans="2:4" ht="14.45" outlineLevel="1" thickBot="1">
      <c r="B24" s="109"/>
      <c r="C24" s="23"/>
      <c r="D24" s="24"/>
    </row>
    <row r="25" spans="2:4" outlineLevel="1">
      <c r="B25" s="108" t="s">
        <v>29</v>
      </c>
      <c r="C25" s="40" t="s">
        <v>186</v>
      </c>
      <c r="D25" s="39" t="s">
        <v>187</v>
      </c>
    </row>
    <row r="26" spans="2:4" ht="14.45" outlineLevel="1" thickBot="1">
      <c r="B26" s="80"/>
      <c r="C26" s="41"/>
      <c r="D26" s="42"/>
    </row>
    <row r="27" spans="2:4" ht="14.45" outlineLevel="1" thickBot="1">
      <c r="B27" s="109" t="s">
        <v>31</v>
      </c>
      <c r="C27" s="73" t="s">
        <v>188</v>
      </c>
      <c r="D27" s="74" t="s">
        <v>189</v>
      </c>
    </row>
    <row r="28" spans="2:4" ht="14.45" outlineLevel="1" thickBot="1">
      <c r="B28" s="43"/>
      <c r="C28" s="160" t="s">
        <v>190</v>
      </c>
      <c r="D28" s="161"/>
    </row>
    <row r="29" spans="2:4" ht="27.6" outlineLevel="1">
      <c r="B29" s="81" t="s">
        <v>34</v>
      </c>
      <c r="C29" s="21" t="s">
        <v>191</v>
      </c>
      <c r="D29" s="22" t="s">
        <v>192</v>
      </c>
    </row>
    <row r="30" spans="2:4" ht="14.45" outlineLevel="1" thickBot="1">
      <c r="B30" s="109"/>
      <c r="C30" s="23"/>
      <c r="D30" s="24"/>
    </row>
    <row r="31" spans="2:4" ht="27.6" outlineLevel="1">
      <c r="B31" s="108" t="s">
        <v>36</v>
      </c>
      <c r="C31" s="40" t="s">
        <v>193</v>
      </c>
      <c r="D31" s="39" t="s">
        <v>194</v>
      </c>
    </row>
    <row r="32" spans="2:4" ht="14.45" outlineLevel="1" thickBot="1">
      <c r="B32" s="80"/>
      <c r="C32" s="23"/>
      <c r="D32" s="42"/>
    </row>
    <row r="33" spans="1:47" ht="27.6" outlineLevel="1">
      <c r="B33" s="108" t="s">
        <v>38</v>
      </c>
      <c r="C33" s="40" t="s">
        <v>195</v>
      </c>
      <c r="D33" s="39" t="s">
        <v>196</v>
      </c>
    </row>
    <row r="34" spans="1:47" ht="14.45" outlineLevel="1" thickBot="1">
      <c r="B34" s="109"/>
      <c r="C34" s="44"/>
      <c r="D34" s="42"/>
    </row>
    <row r="35" spans="1:47" outlineLevel="1">
      <c r="B35" s="108" t="s">
        <v>40</v>
      </c>
      <c r="C35" s="40" t="s">
        <v>197</v>
      </c>
      <c r="D35" s="39" t="s">
        <v>198</v>
      </c>
      <c r="E35" s="45"/>
    </row>
    <row r="36" spans="1:47" ht="14.45" outlineLevel="1" thickBot="1">
      <c r="B36" s="109"/>
      <c r="C36" s="23"/>
      <c r="D36" s="24"/>
    </row>
    <row r="37" spans="1:47" outlineLevel="1">
      <c r="B37" s="108" t="s">
        <v>42</v>
      </c>
      <c r="C37" s="40" t="s">
        <v>199</v>
      </c>
      <c r="D37" s="39" t="s">
        <v>200</v>
      </c>
    </row>
    <row r="38" spans="1:47" s="46" customFormat="1" ht="14.45" outlineLevel="1" thickBot="1">
      <c r="A38" s="18"/>
      <c r="B38" s="109"/>
      <c r="C38" s="44"/>
      <c r="D38" s="42"/>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row>
    <row r="39" spans="1:47" outlineLevel="1">
      <c r="B39" s="108" t="s">
        <v>44</v>
      </c>
      <c r="C39" s="40" t="s">
        <v>201</v>
      </c>
      <c r="D39" s="39" t="s">
        <v>202</v>
      </c>
    </row>
    <row r="40" spans="1:47" ht="14.45" outlineLevel="1" thickBot="1">
      <c r="B40" s="109"/>
      <c r="C40" s="47"/>
      <c r="D40" s="48"/>
    </row>
    <row r="41" spans="1:47" ht="27.6" outlineLevel="1">
      <c r="B41" s="108" t="s">
        <v>46</v>
      </c>
      <c r="C41" s="75" t="s">
        <v>203</v>
      </c>
      <c r="D41" s="76" t="s">
        <v>204</v>
      </c>
    </row>
    <row r="42" spans="1:47" ht="14.45" outlineLevel="1" thickBot="1">
      <c r="B42" s="80"/>
      <c r="C42" s="23"/>
      <c r="D42" s="42"/>
    </row>
    <row r="43" spans="1:47" outlineLevel="1">
      <c r="B43" s="108" t="s">
        <v>48</v>
      </c>
      <c r="C43" s="40" t="s">
        <v>205</v>
      </c>
      <c r="D43" s="39" t="s">
        <v>206</v>
      </c>
    </row>
    <row r="44" spans="1:47" ht="14.45" outlineLevel="1" thickBot="1">
      <c r="B44" s="109"/>
      <c r="C44" s="23"/>
      <c r="D44" s="24"/>
    </row>
    <row r="45" spans="1:47" outlineLevel="1">
      <c r="B45" s="108" t="s">
        <v>50</v>
      </c>
      <c r="C45" s="75" t="s">
        <v>207</v>
      </c>
      <c r="D45" s="76" t="s">
        <v>208</v>
      </c>
    </row>
    <row r="46" spans="1:47" ht="14.45" outlineLevel="1" thickBot="1">
      <c r="B46" s="109"/>
      <c r="C46" s="23"/>
      <c r="D46" s="24"/>
    </row>
    <row r="47" spans="1:47" ht="14.45" outlineLevel="1" thickBot="1">
      <c r="B47" s="109" t="s">
        <v>52</v>
      </c>
      <c r="C47" s="73" t="s">
        <v>53</v>
      </c>
      <c r="D47" s="74" t="s">
        <v>209</v>
      </c>
    </row>
    <row r="48" spans="1:47" ht="14.45" outlineLevel="1" thickBot="1">
      <c r="B48" s="49"/>
      <c r="C48" s="162" t="s">
        <v>210</v>
      </c>
      <c r="D48" s="163"/>
    </row>
    <row r="49" spans="2:4" ht="14.45" outlineLevel="1" thickBot="1">
      <c r="B49" s="43"/>
      <c r="C49" s="156" t="s">
        <v>211</v>
      </c>
      <c r="D49" s="157"/>
    </row>
    <row r="50" spans="2:4" outlineLevel="1">
      <c r="B50" s="81" t="s">
        <v>56</v>
      </c>
      <c r="C50" s="36" t="s">
        <v>212</v>
      </c>
      <c r="D50" s="22" t="s">
        <v>213</v>
      </c>
    </row>
    <row r="51" spans="2:4" ht="14.45" outlineLevel="1" thickBot="1">
      <c r="B51" s="80"/>
      <c r="C51" s="23"/>
      <c r="D51" s="24"/>
    </row>
    <row r="52" spans="2:4" ht="41.45" outlineLevel="1">
      <c r="B52" s="108" t="s">
        <v>58</v>
      </c>
      <c r="C52" s="40" t="s">
        <v>214</v>
      </c>
      <c r="D52" s="26" t="s">
        <v>215</v>
      </c>
    </row>
    <row r="53" spans="2:4" ht="14.45" outlineLevel="1" thickBot="1">
      <c r="B53" s="109"/>
      <c r="C53" s="23"/>
      <c r="D53" s="24"/>
    </row>
    <row r="54" spans="2:4" ht="27.6" outlineLevel="1">
      <c r="B54" s="108" t="s">
        <v>60</v>
      </c>
      <c r="C54" s="40" t="s">
        <v>216</v>
      </c>
      <c r="D54" s="39" t="s">
        <v>217</v>
      </c>
    </row>
    <row r="55" spans="2:4" ht="14.45" outlineLevel="1" thickBot="1">
      <c r="B55" s="109"/>
      <c r="C55" s="23"/>
      <c r="D55" s="24"/>
    </row>
    <row r="56" spans="2:4" outlineLevel="1">
      <c r="B56" s="108" t="s">
        <v>62</v>
      </c>
      <c r="C56" s="40" t="s">
        <v>218</v>
      </c>
      <c r="D56" s="39" t="s">
        <v>219</v>
      </c>
    </row>
    <row r="57" spans="2:4" ht="14.45" outlineLevel="1" thickBot="1">
      <c r="B57" s="109"/>
      <c r="C57" s="23"/>
      <c r="D57" s="24"/>
    </row>
    <row r="58" spans="2:4" ht="14.45" outlineLevel="1" thickBot="1">
      <c r="B58" s="109" t="s">
        <v>64</v>
      </c>
      <c r="C58" s="78" t="s">
        <v>220</v>
      </c>
      <c r="D58" s="74" t="s">
        <v>221</v>
      </c>
    </row>
    <row r="59" spans="2:4" ht="14.45" outlineLevel="1" thickBot="1">
      <c r="B59" s="43"/>
      <c r="C59" s="164" t="s">
        <v>222</v>
      </c>
      <c r="D59" s="165"/>
    </row>
    <row r="60" spans="2:4" outlineLevel="1">
      <c r="B60" s="81" t="s">
        <v>67</v>
      </c>
      <c r="C60" s="36" t="s">
        <v>223</v>
      </c>
      <c r="D60" s="22" t="s">
        <v>224</v>
      </c>
    </row>
    <row r="61" spans="2:4" ht="14.45" outlineLevel="1" thickBot="1">
      <c r="B61" s="80"/>
      <c r="C61" s="23"/>
      <c r="D61" s="24"/>
    </row>
    <row r="62" spans="2:4" ht="27.6" outlineLevel="1">
      <c r="B62" s="108" t="s">
        <v>69</v>
      </c>
      <c r="C62" s="40" t="s">
        <v>225</v>
      </c>
      <c r="D62" s="26" t="s">
        <v>226</v>
      </c>
    </row>
    <row r="63" spans="2:4" ht="14.45" outlineLevel="1" thickBot="1">
      <c r="B63" s="80"/>
      <c r="C63" s="44"/>
      <c r="D63" s="42"/>
    </row>
    <row r="64" spans="2:4" outlineLevel="1">
      <c r="B64" s="108" t="s">
        <v>71</v>
      </c>
      <c r="C64" s="40" t="s">
        <v>227</v>
      </c>
      <c r="D64" s="39" t="s">
        <v>228</v>
      </c>
    </row>
    <row r="65" spans="2:4" ht="14.45" outlineLevel="1" thickBot="1">
      <c r="B65" s="109"/>
      <c r="C65" s="23"/>
      <c r="D65" s="24"/>
    </row>
    <row r="66" spans="2:4" outlineLevel="1">
      <c r="B66" s="108" t="s">
        <v>73</v>
      </c>
      <c r="C66" s="75" t="s">
        <v>229</v>
      </c>
      <c r="D66" s="76" t="s">
        <v>230</v>
      </c>
    </row>
    <row r="67" spans="2:4" ht="14.45" outlineLevel="1" thickBot="1">
      <c r="B67" s="109"/>
      <c r="C67" s="23"/>
      <c r="D67" s="24"/>
    </row>
    <row r="68" spans="2:4" ht="14.45" outlineLevel="1" thickBot="1">
      <c r="B68" s="109" t="s">
        <v>75</v>
      </c>
      <c r="C68" s="78" t="s">
        <v>231</v>
      </c>
      <c r="D68" s="74" t="s">
        <v>232</v>
      </c>
    </row>
    <row r="69" spans="2:4" ht="14.45" outlineLevel="1" thickBot="1">
      <c r="B69" s="43"/>
      <c r="C69" s="164" t="s">
        <v>233</v>
      </c>
      <c r="D69" s="165"/>
    </row>
    <row r="70" spans="2:4" ht="27.6" outlineLevel="1">
      <c r="B70" s="108" t="s">
        <v>78</v>
      </c>
      <c r="C70" s="50" t="s">
        <v>234</v>
      </c>
      <c r="D70" s="51" t="s">
        <v>235</v>
      </c>
    </row>
    <row r="71" spans="2:4" ht="14.45" outlineLevel="1" thickBot="1">
      <c r="B71" s="80"/>
      <c r="C71" s="46"/>
      <c r="D71" s="42"/>
    </row>
    <row r="72" spans="2:4" ht="81" customHeight="1" outlineLevel="1">
      <c r="B72" s="108" t="s">
        <v>80</v>
      </c>
      <c r="C72" s="52" t="s">
        <v>236</v>
      </c>
      <c r="D72" s="39" t="s">
        <v>237</v>
      </c>
    </row>
    <row r="73" spans="2:4" ht="14.45" outlineLevel="1" thickBot="1">
      <c r="B73" s="109"/>
      <c r="C73" s="46"/>
      <c r="D73" s="24"/>
    </row>
    <row r="74" spans="2:4" ht="62.25" customHeight="1" outlineLevel="1">
      <c r="B74" s="108" t="s">
        <v>82</v>
      </c>
      <c r="C74" s="52" t="s">
        <v>238</v>
      </c>
      <c r="D74" s="53" t="s">
        <v>239</v>
      </c>
    </row>
    <row r="75" spans="2:4" ht="14.45" outlineLevel="1" thickBot="1">
      <c r="B75" s="109"/>
      <c r="C75" s="46"/>
      <c r="D75" s="24"/>
    </row>
    <row r="76" spans="2:4" outlineLevel="1">
      <c r="B76" s="108" t="s">
        <v>84</v>
      </c>
      <c r="C76" s="82" t="s">
        <v>240</v>
      </c>
      <c r="D76" s="76" t="s">
        <v>241</v>
      </c>
    </row>
    <row r="77" spans="2:4" ht="14.45" outlineLevel="1" thickBot="1">
      <c r="B77" s="109"/>
      <c r="C77" s="46"/>
      <c r="D77" s="24"/>
    </row>
    <row r="78" spans="2:4" ht="14.45" outlineLevel="1" thickBot="1">
      <c r="B78" s="109" t="s">
        <v>86</v>
      </c>
      <c r="C78" s="79" t="s">
        <v>242</v>
      </c>
      <c r="D78" s="74" t="s">
        <v>243</v>
      </c>
    </row>
    <row r="79" spans="2:4">
      <c r="D79" s="31"/>
    </row>
    <row r="80" spans="2:4" ht="14.45" collapsed="1" thickBot="1">
      <c r="D80" s="31"/>
    </row>
    <row r="81" spans="2:4" ht="28.15" collapsed="1" thickBot="1">
      <c r="B81" s="54" t="s">
        <v>244</v>
      </c>
      <c r="C81" s="151" t="s">
        <v>245</v>
      </c>
      <c r="D81" s="152"/>
    </row>
    <row r="82" spans="2:4" ht="14.45" outlineLevel="1" thickBot="1">
      <c r="B82" s="43"/>
      <c r="C82" s="156" t="s">
        <v>246</v>
      </c>
      <c r="D82" s="157"/>
    </row>
    <row r="83" spans="2:4" ht="79.5" customHeight="1" outlineLevel="1">
      <c r="B83" s="108" t="s">
        <v>90</v>
      </c>
      <c r="C83" s="55" t="s">
        <v>247</v>
      </c>
      <c r="D83" s="51" t="s">
        <v>248</v>
      </c>
    </row>
    <row r="84" spans="2:4" ht="14.45" outlineLevel="1" thickBot="1">
      <c r="B84" s="109"/>
      <c r="C84" s="23"/>
      <c r="D84" s="24"/>
    </row>
    <row r="85" spans="2:4" ht="27.6" outlineLevel="1">
      <c r="B85" s="108" t="s">
        <v>92</v>
      </c>
      <c r="C85" s="40" t="s">
        <v>249</v>
      </c>
      <c r="D85" s="39" t="s">
        <v>250</v>
      </c>
    </row>
    <row r="86" spans="2:4" ht="14.45" outlineLevel="1" thickBot="1">
      <c r="B86" s="109"/>
      <c r="C86" s="23"/>
      <c r="D86" s="24"/>
    </row>
    <row r="87" spans="2:4" ht="15" customHeight="1" outlineLevel="1">
      <c r="B87" s="153" t="s">
        <v>94</v>
      </c>
      <c r="C87" s="107" t="s">
        <v>251</v>
      </c>
      <c r="D87" s="106" t="s">
        <v>252</v>
      </c>
    </row>
    <row r="88" spans="2:4" ht="14.45" outlineLevel="1" thickBot="1">
      <c r="B88" s="154"/>
      <c r="C88" s="46"/>
      <c r="D88" s="24"/>
    </row>
    <row r="89" spans="2:4" ht="27.6" outlineLevel="1">
      <c r="B89" s="155" t="s">
        <v>96</v>
      </c>
      <c r="C89" s="106" t="s">
        <v>253</v>
      </c>
      <c r="D89" s="106" t="s">
        <v>254</v>
      </c>
    </row>
    <row r="90" spans="2:4" ht="14.45" outlineLevel="1" thickBot="1">
      <c r="B90" s="154"/>
      <c r="C90" s="23"/>
      <c r="D90" s="24"/>
    </row>
    <row r="91" spans="2:4" ht="27.6" outlineLevel="1">
      <c r="B91" s="108" t="s">
        <v>98</v>
      </c>
      <c r="C91" s="40" t="s">
        <v>255</v>
      </c>
      <c r="D91" s="39" t="s">
        <v>256</v>
      </c>
    </row>
    <row r="92" spans="2:4" ht="14.45" outlineLevel="1" thickBot="1">
      <c r="B92" s="80"/>
      <c r="C92" s="44"/>
      <c r="D92" s="42"/>
    </row>
    <row r="93" spans="2:4" ht="14.45" outlineLevel="1" thickBot="1">
      <c r="B93" s="109" t="s">
        <v>100</v>
      </c>
      <c r="C93" s="73" t="s">
        <v>101</v>
      </c>
      <c r="D93" s="74" t="s">
        <v>257</v>
      </c>
    </row>
    <row r="94" spans="2:4" s="34" customFormat="1" ht="14.45" outlineLevel="1" thickBot="1">
      <c r="B94" s="43"/>
      <c r="C94" s="158" t="s">
        <v>258</v>
      </c>
      <c r="D94" s="159"/>
    </row>
    <row r="95" spans="2:4" ht="27.6" outlineLevel="1">
      <c r="B95" s="108" t="s">
        <v>103</v>
      </c>
      <c r="C95" s="55" t="s">
        <v>259</v>
      </c>
      <c r="D95" s="51" t="s">
        <v>260</v>
      </c>
    </row>
    <row r="96" spans="2:4" ht="14.45" outlineLevel="1" thickBot="1">
      <c r="B96" s="109"/>
      <c r="C96" s="23"/>
      <c r="D96" s="24"/>
    </row>
    <row r="97" spans="2:5" ht="27.6" outlineLevel="1">
      <c r="B97" s="108" t="s">
        <v>105</v>
      </c>
      <c r="C97" s="40" t="s">
        <v>261</v>
      </c>
      <c r="D97" s="39" t="s">
        <v>262</v>
      </c>
    </row>
    <row r="98" spans="2:5" ht="14.45" outlineLevel="1" thickBot="1">
      <c r="B98" s="109"/>
      <c r="C98" s="23"/>
      <c r="D98" s="24"/>
    </row>
    <row r="99" spans="2:5" outlineLevel="1">
      <c r="B99" s="108" t="s">
        <v>107</v>
      </c>
      <c r="C99" s="40" t="s">
        <v>263</v>
      </c>
      <c r="D99" s="39" t="s">
        <v>264</v>
      </c>
    </row>
    <row r="100" spans="2:5" ht="14.45" outlineLevel="1" thickBot="1">
      <c r="B100" s="80"/>
      <c r="C100" s="23"/>
      <c r="D100" s="42"/>
    </row>
    <row r="101" spans="2:5" ht="41.45" outlineLevel="1">
      <c r="B101" s="108" t="s">
        <v>109</v>
      </c>
      <c r="C101" s="40" t="s">
        <v>265</v>
      </c>
      <c r="D101" s="39" t="s">
        <v>266</v>
      </c>
    </row>
    <row r="102" spans="2:5" ht="14.45" outlineLevel="1" thickBot="1">
      <c r="B102" s="109"/>
      <c r="C102" s="44"/>
      <c r="D102" s="42"/>
    </row>
    <row r="103" spans="2:5" outlineLevel="1">
      <c r="B103" s="108" t="s">
        <v>111</v>
      </c>
      <c r="C103" s="40" t="s">
        <v>267</v>
      </c>
      <c r="D103" s="39" t="s">
        <v>268</v>
      </c>
    </row>
    <row r="104" spans="2:5" ht="14.45" outlineLevel="1" thickBot="1">
      <c r="B104" s="109"/>
      <c r="C104" s="44"/>
      <c r="D104" s="42"/>
    </row>
    <row r="105" spans="2:5" outlineLevel="1">
      <c r="B105" s="108" t="s">
        <v>113</v>
      </c>
      <c r="C105" s="75" t="s">
        <v>114</v>
      </c>
      <c r="D105" s="76" t="s">
        <v>269</v>
      </c>
    </row>
    <row r="106" spans="2:5" ht="14.45" outlineLevel="1" thickBot="1">
      <c r="B106" s="109"/>
      <c r="C106" s="23"/>
      <c r="D106" s="24"/>
    </row>
    <row r="107" spans="2:5" ht="14.45" outlineLevel="1" thickBot="1">
      <c r="B107" s="109" t="s">
        <v>115</v>
      </c>
      <c r="C107" s="73" t="s">
        <v>116</v>
      </c>
      <c r="D107" s="74" t="s">
        <v>270</v>
      </c>
    </row>
    <row r="108" spans="2:5" ht="14.45" outlineLevel="1" thickBot="1">
      <c r="B108" s="43"/>
      <c r="C108" s="156" t="s">
        <v>271</v>
      </c>
      <c r="D108" s="157"/>
    </row>
    <row r="109" spans="2:5" ht="41.45" outlineLevel="1">
      <c r="B109" s="81" t="s">
        <v>118</v>
      </c>
      <c r="C109" s="56" t="s">
        <v>272</v>
      </c>
      <c r="D109" s="51" t="s">
        <v>273</v>
      </c>
    </row>
    <row r="110" spans="2:5" ht="14.45" outlineLevel="1" thickBot="1">
      <c r="B110" s="109"/>
      <c r="C110" s="46"/>
      <c r="D110" s="24"/>
    </row>
    <row r="111" spans="2:5" ht="33" customHeight="1" outlineLevel="1">
      <c r="B111" s="108" t="s">
        <v>120</v>
      </c>
      <c r="C111" s="52" t="s">
        <v>274</v>
      </c>
      <c r="D111" s="53" t="s">
        <v>275</v>
      </c>
      <c r="E111" s="45"/>
    </row>
    <row r="112" spans="2:5" ht="14.45" outlineLevel="1" thickBot="1">
      <c r="B112" s="109"/>
      <c r="C112" s="46"/>
      <c r="D112" s="24"/>
    </row>
    <row r="113" spans="1:47" outlineLevel="1">
      <c r="B113" s="108" t="s">
        <v>122</v>
      </c>
      <c r="C113" s="52" t="s">
        <v>276</v>
      </c>
      <c r="D113" s="53" t="s">
        <v>277</v>
      </c>
    </row>
    <row r="114" spans="1:47" ht="14.45" outlineLevel="1" thickBot="1">
      <c r="B114" s="109"/>
      <c r="C114" s="46"/>
      <c r="D114" s="24"/>
    </row>
    <row r="115" spans="1:47" outlineLevel="1">
      <c r="B115" s="108" t="s">
        <v>124</v>
      </c>
      <c r="C115" s="52" t="s">
        <v>278</v>
      </c>
      <c r="D115" s="53" t="s">
        <v>279</v>
      </c>
    </row>
    <row r="116" spans="1:47" ht="14.45" outlineLevel="1" thickBot="1">
      <c r="B116" s="109"/>
      <c r="C116" s="46"/>
      <c r="D116" s="24"/>
    </row>
    <row r="117" spans="1:47" outlineLevel="1">
      <c r="B117" s="108" t="s">
        <v>126</v>
      </c>
      <c r="C117" s="52" t="s">
        <v>280</v>
      </c>
      <c r="D117" s="53" t="s">
        <v>281</v>
      </c>
    </row>
    <row r="118" spans="1:47" ht="14.45" outlineLevel="1" thickBot="1">
      <c r="B118" s="109"/>
      <c r="C118" s="46"/>
      <c r="D118" s="24"/>
    </row>
    <row r="119" spans="1:47" ht="27.6" outlineLevel="1">
      <c r="B119" s="108" t="s">
        <v>128</v>
      </c>
      <c r="C119" s="52" t="s">
        <v>282</v>
      </c>
      <c r="D119" s="39" t="s">
        <v>283</v>
      </c>
    </row>
    <row r="120" spans="1:47" ht="14.45" outlineLevel="1" thickBot="1">
      <c r="B120" s="109"/>
      <c r="C120" s="46"/>
      <c r="D120" s="24"/>
    </row>
    <row r="121" spans="1:47" ht="15" customHeight="1" outlineLevel="1">
      <c r="B121" s="108" t="s">
        <v>130</v>
      </c>
      <c r="C121" s="82" t="s">
        <v>131</v>
      </c>
      <c r="D121" s="76" t="s">
        <v>284</v>
      </c>
    </row>
    <row r="122" spans="1:47" s="46" customFormat="1" ht="14.45" outlineLevel="1" thickBot="1">
      <c r="A122" s="18"/>
      <c r="B122" s="80"/>
      <c r="C122" s="57"/>
      <c r="D122" s="24"/>
      <c r="E122" s="18"/>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c r="AM122" s="18"/>
      <c r="AN122" s="18"/>
      <c r="AO122" s="18"/>
      <c r="AP122" s="18"/>
      <c r="AQ122" s="18"/>
      <c r="AR122" s="18"/>
      <c r="AS122" s="18"/>
      <c r="AT122" s="18"/>
      <c r="AU122" s="18"/>
    </row>
    <row r="123" spans="1:47" ht="28.15" outlineLevel="1" thickBot="1">
      <c r="B123" s="109" t="s">
        <v>132</v>
      </c>
      <c r="C123" s="93" t="s">
        <v>133</v>
      </c>
      <c r="D123" s="74" t="s">
        <v>285</v>
      </c>
    </row>
    <row r="124" spans="1:47" ht="14.45" outlineLevel="1" thickBot="1">
      <c r="B124" s="43"/>
      <c r="C124" s="156" t="s">
        <v>286</v>
      </c>
      <c r="D124" s="157"/>
    </row>
    <row r="125" spans="1:47" outlineLevel="1">
      <c r="B125" s="108" t="s">
        <v>135</v>
      </c>
      <c r="C125" s="55" t="s">
        <v>287</v>
      </c>
      <c r="D125" s="51" t="s">
        <v>288</v>
      </c>
    </row>
    <row r="126" spans="1:47" ht="14.45" outlineLevel="1" thickBot="1">
      <c r="B126" s="109"/>
      <c r="C126" s="23"/>
      <c r="D126" s="24"/>
    </row>
    <row r="127" spans="1:47" outlineLevel="1">
      <c r="B127" s="108" t="s">
        <v>137</v>
      </c>
      <c r="C127" s="40" t="s">
        <v>289</v>
      </c>
      <c r="D127" s="39" t="s">
        <v>290</v>
      </c>
    </row>
    <row r="128" spans="1:47" ht="14.45" outlineLevel="1" thickBot="1">
      <c r="B128" s="109"/>
      <c r="C128" s="23"/>
      <c r="D128" s="24"/>
    </row>
    <row r="129" spans="2:4" ht="15" customHeight="1" outlineLevel="1">
      <c r="B129" s="108" t="s">
        <v>139</v>
      </c>
      <c r="C129" s="75" t="s">
        <v>291</v>
      </c>
      <c r="D129" s="76" t="s">
        <v>292</v>
      </c>
    </row>
    <row r="130" spans="2:4" ht="14.45" outlineLevel="1" thickBot="1">
      <c r="B130" s="109"/>
      <c r="C130" s="23"/>
      <c r="D130" s="24"/>
    </row>
    <row r="131" spans="2:4" ht="27.6" outlineLevel="1">
      <c r="B131" s="108" t="s">
        <v>141</v>
      </c>
      <c r="C131" s="40" t="s">
        <v>293</v>
      </c>
      <c r="D131" s="39" t="s">
        <v>294</v>
      </c>
    </row>
    <row r="132" spans="2:4" ht="14.45" outlineLevel="1" thickBot="1">
      <c r="B132" s="109"/>
      <c r="C132" s="23"/>
      <c r="D132" s="24"/>
    </row>
    <row r="133" spans="2:4" outlineLevel="1">
      <c r="B133" s="108" t="s">
        <v>143</v>
      </c>
      <c r="C133" s="40" t="s">
        <v>295</v>
      </c>
      <c r="D133" s="39" t="s">
        <v>296</v>
      </c>
    </row>
    <row r="134" spans="2:4" ht="14.45" outlineLevel="1" thickBot="1">
      <c r="B134" s="109"/>
      <c r="C134" s="23"/>
      <c r="D134" s="24"/>
    </row>
    <row r="135" spans="2:4" ht="14.45" outlineLevel="1" thickBot="1">
      <c r="B135" s="109" t="s">
        <v>145</v>
      </c>
      <c r="C135" s="73" t="s">
        <v>297</v>
      </c>
      <c r="D135" s="74" t="s">
        <v>298</v>
      </c>
    </row>
  </sheetData>
  <mergeCells count="17">
    <mergeCell ref="C2:D2"/>
    <mergeCell ref="C10:D10"/>
    <mergeCell ref="C11:D11"/>
    <mergeCell ref="C12:D12"/>
    <mergeCell ref="C18:D18"/>
    <mergeCell ref="C28:D28"/>
    <mergeCell ref="C48:D48"/>
    <mergeCell ref="C49:D49"/>
    <mergeCell ref="C59:D59"/>
    <mergeCell ref="C69:D69"/>
    <mergeCell ref="C81:D81"/>
    <mergeCell ref="B87:B88"/>
    <mergeCell ref="B89:B90"/>
    <mergeCell ref="C124:D124"/>
    <mergeCell ref="C94:D94"/>
    <mergeCell ref="C108:D108"/>
    <mergeCell ref="C82:D82"/>
  </mergeCells>
  <pageMargins left="0.7" right="0.7" top="0.75" bottom="0.75" header="0.3" footer="0.3"/>
  <pageSetup scale="4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C133"/>
  <sheetViews>
    <sheetView workbookViewId="0"/>
  </sheetViews>
  <sheetFormatPr defaultRowHeight="14.45"/>
  <cols>
    <col min="1" max="1" width="19.5703125" bestFit="1" customWidth="1"/>
    <col min="2" max="2" width="67.42578125" bestFit="1" customWidth="1"/>
    <col min="3" max="3" width="16.42578125" bestFit="1" customWidth="1"/>
  </cols>
  <sheetData>
    <row r="1" spans="1:2">
      <c r="A1" t="s">
        <v>299</v>
      </c>
      <c r="B1" t="s">
        <v>300</v>
      </c>
    </row>
    <row r="2" spans="1:2">
      <c r="A2">
        <v>1</v>
      </c>
      <c r="B2" t="s">
        <v>301</v>
      </c>
    </row>
    <row r="3" spans="1:2">
      <c r="A3">
        <v>1</v>
      </c>
      <c r="B3" t="s">
        <v>302</v>
      </c>
    </row>
    <row r="4" spans="1:2">
      <c r="A4">
        <v>1</v>
      </c>
      <c r="B4" t="s">
        <v>303</v>
      </c>
    </row>
    <row r="5" spans="1:2">
      <c r="A5" t="b">
        <v>1</v>
      </c>
      <c r="B5" t="s">
        <v>304</v>
      </c>
    </row>
    <row r="6" spans="1:2">
      <c r="A6" t="b">
        <f>IF(AND(NOT(ISBLANK(iHospitalName)),(IF(iHospitalName&gt;1,TRUE,FALSE))),TRUE,FALSE)</f>
        <v>0</v>
      </c>
      <c r="B6" t="s">
        <v>305</v>
      </c>
    </row>
    <row r="7" spans="1:2">
      <c r="A7" t="b">
        <f>IF(AND(NOT(ISBLANK(iFiscalYear)),(IF(iFiscalYear&gt;1,TRUE,FALSE))),TRUE,FALSE)</f>
        <v>0</v>
      </c>
      <c r="B7" t="s">
        <v>306</v>
      </c>
    </row>
    <row r="8" spans="1:2">
      <c r="A8" t="b">
        <f>IF(AND(NOT(ISBLANK(iReportingPeriod)),(IF(iReportingPeriod&gt;1,TRUE,FALSE))),TRUE,FALSE)</f>
        <v>0</v>
      </c>
      <c r="B8" t="s">
        <v>307</v>
      </c>
    </row>
    <row r="9" spans="1:2">
      <c r="A9" t="b">
        <f>IF(AND(cfHospitalSelected=TRUE, cfFiscalYearSelected=TRUE,cfReportingPeriodSelected=TRUE), TRUE, FALSE)</f>
        <v>0</v>
      </c>
      <c r="B9" t="s">
        <v>308</v>
      </c>
    </row>
    <row r="10" spans="1:2">
      <c r="A10">
        <f>IF(ISBLANK(iReportingPeriod),0,INDEX(ReportingPeriodList,iReportingPeriod,3))</f>
        <v>0</v>
      </c>
      <c r="B10" t="s">
        <v>309</v>
      </c>
    </row>
    <row r="11" spans="1:2">
      <c r="A11" s="2">
        <v>-999999999999</v>
      </c>
      <c r="B11" t="s">
        <v>310</v>
      </c>
    </row>
    <row r="12" spans="1:2">
      <c r="A12" s="2">
        <v>999999999999</v>
      </c>
      <c r="B12" t="s">
        <v>311</v>
      </c>
    </row>
    <row r="13" spans="1:2">
      <c r="A13" t="str">
        <f>INDEX(HospitalList,iHospital,3)</f>
        <v xml:space="preserve"> </v>
      </c>
      <c r="B13" t="s">
        <v>312</v>
      </c>
    </row>
    <row r="14" spans="1:2">
      <c r="A14" t="str">
        <f>INDEX(HospitalList,iHospital,3)&amp;"_"&amp;INDEX(HospitalList,iHospital,1)&amp;"_"&amp;'Financial Statements File 1'!$F$5&amp;"_"&amp;'Financial Statements File 1'!$F$7&amp;".xlsm"</f>
        <v xml:space="preserve"> _ _Select a response from the drop down menu:_.xlsm</v>
      </c>
      <c r="B14" t="s">
        <v>313</v>
      </c>
    </row>
    <row r="16" spans="1:2">
      <c r="A16" t="b">
        <f>OR(AND(ISBLANK('Financial Statements File 1'!$F$60), ISBLANK('Financial Statements File 1'!$F$76),ISBLANK('Financial Statements File 1'!$F$68)), AND(IF('Financial Statements File 1'!$F$60=0,TRUE,FALSE),IF('Financial Statements File 1'!$F$76=0,TRUE,FALSE),IF('Financial Statements File 1'!$F$68=0,TRUE,FALSE)))</f>
        <v>1</v>
      </c>
      <c r="B16" t="s">
        <v>314</v>
      </c>
    </row>
    <row r="17" spans="1:2">
      <c r="A17" s="4" t="b">
        <f>OR(AND(ISBLANK('Financial Statements File 1'!$F$67), ISBLANK('Financial Statements File 1'!$F$68)), AND(IF('Financial Statements File 1'!$F$67=0,TRUE,FALSE),IF('Financial Statements File 1'!$F$68=0,TRUE,FALSE)))</f>
        <v>1</v>
      </c>
      <c r="B17" t="s">
        <v>315</v>
      </c>
    </row>
    <row r="18" spans="1:2">
      <c r="A18" t="b">
        <f>OR(AND(ISBLANK('Financial Statements File 1'!$F$77), ISBLANK('Financial Statements File 1'!$F$68)),AND(IF('Financial Statements File 1'!$F$77=0,TRUE,FALSE),IF('Financial Statements File 1'!$F$68=0,TRUE,FALSE)))</f>
        <v>1</v>
      </c>
      <c r="B18" t="s">
        <v>316</v>
      </c>
    </row>
    <row r="19" spans="1:2">
      <c r="A19" t="b">
        <f>OR(AND(ISBLANK('Financial Statements File 1'!$F$20), ISBLANK('Financial Statements File 1'!$F$39)),AND(IF('Financial Statements File 1'!$F$20=0,TRUE,FALSE),IF('Financial Statements File 1'!$F$39=0,TRUE,FALSE)))</f>
        <v>1</v>
      </c>
      <c r="B19" t="s">
        <v>317</v>
      </c>
    </row>
    <row r="20" spans="1:2">
      <c r="A20" t="b">
        <f>OR(AND(ISBLANK('Financial Statements File 1'!$F$16), ISBLANK('Financial Statements File 1'!$F$55),ISBLANK(DaysInPeriod)),AND(IF('Financial Statements File 1'!$F$16=0,TRUE,FALSE),IF('Financial Statements File 1'!$F$55=0,TRUE,FALSE),IF(DaysInPeriod=0,TRUE,FALSE)))</f>
        <v>1</v>
      </c>
      <c r="B20" t="s">
        <v>318</v>
      </c>
    </row>
    <row r="21" spans="1:2">
      <c r="A21" t="b">
        <f>OR(AND(ISBLANK('Financial Statements File 1'!$F$39), ISBLANK('Financial Statements File 1'!$F$36),ISBLANK('Financial Statements File 1'!$F$76), ISBLANK('Financial Statements File 1'!$F$71),ISBLANK(DaysInPeriod)),AND(IF('Financial Statements File 1'!$F$39=0,TRUE,FALSE),IF('Financial Statements File 1'!$F$36=0,TRUE,FALSE),IF('Financial Statements File 1'!$F$76=0,TRUE,FALSE),IF('Financial Statements File 1'!$F$71=0,TRUE,FALSE),IF(DaysInPeriod=0,TRUE,FALSE)))</f>
        <v>1</v>
      </c>
      <c r="B21" t="s">
        <v>319</v>
      </c>
    </row>
    <row r="22" spans="1:2">
      <c r="A22" t="b">
        <f>OR(AND(ISBLANK('Financial Statements File 1'!$F$77), ISBLANK('Financial Statements File 1'!$F$71),ISBLANK('Financial Statements File 1'!$F$72),ISBLANK('Financial Statements File 1'!$F$35)),AND(IF('Financial Statements File 1'!$F$77=0,TRUE,FALSE),IF('Financial Statements File 1'!$F$71=0,TRUE,FALSE),IF('Financial Statements File 1'!$F$72=0,TRUE,FALSE),IF('Financial Statements File 1'!$F$35=0,TRUE,FALSE)))</f>
        <v>1</v>
      </c>
      <c r="B22" t="s">
        <v>320</v>
      </c>
    </row>
    <row r="23" spans="1:2">
      <c r="A23" t="b">
        <f>OR(AND(ISBLANK('Financial Statements File 1'!$F$77), ISBLANK('Financial Statements File 1'!$F$71), ISBLANK('Financial Statements File 1'!$F$39), ISBLANK('Financial Statements File 1'!$F$41)),AND(IF('Financial Statements File 1'!$F$77=0,TRUE,FALSE),IF('Financial Statements File 1'!$F$71=0,TRUE,FALSE),IF('Financial Statements File 1'!$F$39=0,TRUE,FALSE),IF('Financial Statements File 1'!$F$41=0,TRUE,FALSE)))</f>
        <v>1</v>
      </c>
      <c r="B23" t="s">
        <v>321</v>
      </c>
    </row>
    <row r="24" spans="1:2">
      <c r="A24" t="b">
        <f>OR(AND(ISBLANK('Financial Statements File 1'!$F$50), ISBLANK('Financial Statements File 1'!$F$31)),AND(IF('Financial Statements File 1'!$F$50=0,TRUE,FALSE),IF('Financial Statements File 1'!$F$31=0,TRUE,FALSE)))</f>
        <v>1</v>
      </c>
      <c r="B24" t="s">
        <v>322</v>
      </c>
    </row>
    <row r="25" spans="1:2">
      <c r="A25" t="b">
        <f>OR(AND(ISBLANK('Financial Statements File 1'!$F$27), ISBLANK('Financial Statements File 1'!$F$71)),AND(IF('Financial Statements File 1'!$F$27=0,TRUE,FALSE),IF('Financial Statements File 1'!$F$71=0,TRUE,FALSE)))</f>
        <v>1</v>
      </c>
      <c r="B25" t="s">
        <v>323</v>
      </c>
    </row>
    <row r="27" spans="1:2">
      <c r="A27" t="b">
        <f>IF('Financial Statements File 1'!$F$68=0,TRUE,FALSE)</f>
        <v>1</v>
      </c>
      <c r="B27" t="s">
        <v>324</v>
      </c>
    </row>
    <row r="28" spans="1:2">
      <c r="A28" s="4" t="b">
        <f>IF('Financial Statements File 1'!$F$68=0,TRUE,FALSE)</f>
        <v>1</v>
      </c>
      <c r="B28" t="s">
        <v>325</v>
      </c>
    </row>
    <row r="29" spans="1:2">
      <c r="A29" t="b">
        <f>IF('Financial Statements File 1'!$F$68=0,TRUE,FALSE)</f>
        <v>1</v>
      </c>
      <c r="B29" t="s">
        <v>326</v>
      </c>
    </row>
    <row r="30" spans="1:2">
      <c r="A30" t="b">
        <f>IF('Financial Statements File 1'!$F$39=0,TRUE,FALSE)</f>
        <v>1</v>
      </c>
      <c r="B30" t="s">
        <v>327</v>
      </c>
    </row>
    <row r="31" spans="1:2">
      <c r="A31" t="b">
        <f>OR(IF('Financial Statements File 1'!$F$55=0,TRUE,FALSE),IF(DaysInPeriod=0,TRUE,FALSE))</f>
        <v>1</v>
      </c>
      <c r="B31" t="s">
        <v>328</v>
      </c>
    </row>
    <row r="32" spans="1:2">
      <c r="A32" t="b">
        <f>OR(IF((('Financial Statements File 1'!$F$76-'Financial Statements File 1'!$F$71)=0),TRUE,FALSE),IF(DaysInPeriod=0,TRUE,FALSE))</f>
        <v>1</v>
      </c>
      <c r="B32" t="s">
        <v>329</v>
      </c>
    </row>
    <row r="33" spans="1:2">
      <c r="A33" t="b">
        <f>IF((('Financial Statements File 1'!$F$72+'Financial Statements File 1'!$F$35)=0),TRUE,FALSE)</f>
        <v>1</v>
      </c>
      <c r="B33" t="s">
        <v>330</v>
      </c>
    </row>
    <row r="34" spans="1:2">
      <c r="A34" t="b">
        <f>IF((('Financial Statements File 1'!$F$39+'Financial Statements File 1'!$F$41)=0),TRUE,FALSE)</f>
        <v>1</v>
      </c>
      <c r="B34" t="s">
        <v>331</v>
      </c>
    </row>
    <row r="35" spans="1:2">
      <c r="A35" t="b">
        <f>IF('Financial Statements File 1'!$F$31=0,TRUE,FALSE)</f>
        <v>1</v>
      </c>
      <c r="B35" t="s">
        <v>332</v>
      </c>
    </row>
    <row r="36" spans="1:2">
      <c r="A36" t="b">
        <f>IF('Financial Statements File 1'!$F$71=0,TRUE,FALSE)</f>
        <v>1</v>
      </c>
      <c r="B36" t="s">
        <v>333</v>
      </c>
    </row>
    <row r="38" spans="1:2">
      <c r="A38" t="s">
        <v>334</v>
      </c>
    </row>
    <row r="39" spans="1:2">
      <c r="A39" t="s">
        <v>335</v>
      </c>
    </row>
    <row r="40" spans="1:2">
      <c r="A40" s="1">
        <v>2016</v>
      </c>
    </row>
    <row r="41" spans="1:2">
      <c r="A41" s="1">
        <v>2017</v>
      </c>
    </row>
    <row r="42" spans="1:2">
      <c r="A42" s="1">
        <v>2018</v>
      </c>
    </row>
    <row r="43" spans="1:2">
      <c r="A43" s="1">
        <v>2019</v>
      </c>
    </row>
    <row r="44" spans="1:2">
      <c r="A44" s="1">
        <v>2020</v>
      </c>
    </row>
    <row r="45" spans="1:2">
      <c r="A45" s="1">
        <v>2021</v>
      </c>
    </row>
    <row r="46" spans="1:2">
      <c r="A46" s="1">
        <v>2022</v>
      </c>
    </row>
    <row r="47" spans="1:2">
      <c r="A47" s="1">
        <v>2023</v>
      </c>
    </row>
    <row r="48" spans="1:2">
      <c r="A48" s="1">
        <v>2024</v>
      </c>
    </row>
    <row r="49" spans="1:3">
      <c r="A49" s="1">
        <v>2025</v>
      </c>
    </row>
    <row r="50" spans="1:3">
      <c r="A50" s="1">
        <v>2026</v>
      </c>
    </row>
    <row r="51" spans="1:3">
      <c r="A51" s="1">
        <v>2027</v>
      </c>
    </row>
    <row r="52" spans="1:3">
      <c r="A52" s="1">
        <v>2028</v>
      </c>
    </row>
    <row r="53" spans="1:3">
      <c r="A53" s="1">
        <v>2029</v>
      </c>
    </row>
    <row r="54" spans="1:3">
      <c r="A54" s="1">
        <v>2030</v>
      </c>
    </row>
    <row r="56" spans="1:3">
      <c r="A56" t="s">
        <v>336</v>
      </c>
    </row>
    <row r="57" spans="1:3">
      <c r="A57" t="s">
        <v>337</v>
      </c>
    </row>
    <row r="58" spans="1:3">
      <c r="A58" s="1" t="s">
        <v>338</v>
      </c>
      <c r="B58">
        <v>1</v>
      </c>
      <c r="C58">
        <v>91.25</v>
      </c>
    </row>
    <row r="59" spans="1:3">
      <c r="A59" s="1" t="s">
        <v>339</v>
      </c>
      <c r="B59">
        <v>2</v>
      </c>
      <c r="C59">
        <v>182.5</v>
      </c>
    </row>
    <row r="60" spans="1:3">
      <c r="A60" s="1" t="s">
        <v>340</v>
      </c>
      <c r="B60">
        <v>3</v>
      </c>
      <c r="C60">
        <v>273.75</v>
      </c>
    </row>
    <row r="61" spans="1:3">
      <c r="A61" s="1" t="s">
        <v>341</v>
      </c>
      <c r="B61">
        <v>5</v>
      </c>
      <c r="C61">
        <v>365</v>
      </c>
    </row>
    <row r="63" spans="1:3">
      <c r="A63" t="s">
        <v>342</v>
      </c>
      <c r="B63" t="s">
        <v>343</v>
      </c>
      <c r="C63" s="3" t="s">
        <v>344</v>
      </c>
    </row>
    <row r="64" spans="1:3">
      <c r="A64" t="s">
        <v>345</v>
      </c>
      <c r="B64" t="s">
        <v>346</v>
      </c>
      <c r="C64" t="s">
        <v>345</v>
      </c>
    </row>
    <row r="65" spans="1:3">
      <c r="A65">
        <v>1</v>
      </c>
      <c r="B65" s="3" t="s">
        <v>347</v>
      </c>
      <c r="C65" s="3" t="s">
        <v>348</v>
      </c>
    </row>
    <row r="66" spans="1:3">
      <c r="A66">
        <v>2</v>
      </c>
      <c r="B66" s="3" t="s">
        <v>349</v>
      </c>
      <c r="C66" s="3" t="s">
        <v>350</v>
      </c>
    </row>
    <row r="67" spans="1:3">
      <c r="A67">
        <v>5</v>
      </c>
      <c r="B67" s="3" t="s">
        <v>351</v>
      </c>
      <c r="C67" s="3" t="s">
        <v>352</v>
      </c>
    </row>
    <row r="68" spans="1:3">
      <c r="A68">
        <v>6</v>
      </c>
      <c r="B68" s="3" t="s">
        <v>353</v>
      </c>
      <c r="C68" s="3" t="s">
        <v>354</v>
      </c>
    </row>
    <row r="69" spans="1:3">
      <c r="A69">
        <v>4</v>
      </c>
      <c r="B69" s="3" t="s">
        <v>355</v>
      </c>
      <c r="C69" s="3" t="s">
        <v>356</v>
      </c>
    </row>
    <row r="70" spans="1:3">
      <c r="A70">
        <v>106</v>
      </c>
      <c r="B70" s="3" t="s">
        <v>357</v>
      </c>
      <c r="C70" s="3" t="s">
        <v>358</v>
      </c>
    </row>
    <row r="71" spans="1:3">
      <c r="A71">
        <v>139</v>
      </c>
      <c r="B71" s="3" t="s">
        <v>359</v>
      </c>
      <c r="C71" s="3" t="s">
        <v>360</v>
      </c>
    </row>
    <row r="72" spans="1:3">
      <c r="A72">
        <v>6309</v>
      </c>
      <c r="B72" s="3" t="s">
        <v>361</v>
      </c>
      <c r="C72" s="3" t="s">
        <v>362</v>
      </c>
    </row>
    <row r="73" spans="1:3">
      <c r="A73">
        <v>98</v>
      </c>
      <c r="B73" s="3" t="s">
        <v>363</v>
      </c>
      <c r="C73" s="3" t="s">
        <v>364</v>
      </c>
    </row>
    <row r="74" spans="1:3">
      <c r="A74">
        <v>53</v>
      </c>
      <c r="B74" s="3" t="s">
        <v>365</v>
      </c>
      <c r="C74" s="3" t="s">
        <v>366</v>
      </c>
    </row>
    <row r="75" spans="1:3">
      <c r="A75">
        <v>79</v>
      </c>
      <c r="B75" s="3" t="s">
        <v>367</v>
      </c>
      <c r="C75" s="3" t="s">
        <v>368</v>
      </c>
    </row>
    <row r="76" spans="1:3">
      <c r="A76">
        <v>8702</v>
      </c>
      <c r="B76" s="3" t="s">
        <v>369</v>
      </c>
      <c r="C76" s="3" t="s">
        <v>370</v>
      </c>
    </row>
    <row r="77" spans="1:3">
      <c r="A77">
        <v>46</v>
      </c>
      <c r="B77" s="3" t="s">
        <v>371</v>
      </c>
      <c r="C77" s="3" t="s">
        <v>372</v>
      </c>
    </row>
    <row r="78" spans="1:3">
      <c r="A78">
        <v>3107</v>
      </c>
      <c r="B78" s="3" t="s">
        <v>373</v>
      </c>
      <c r="C78" s="3" t="s">
        <v>374</v>
      </c>
    </row>
    <row r="79" spans="1:3">
      <c r="A79">
        <v>59</v>
      </c>
      <c r="B79" s="3" t="s">
        <v>375</v>
      </c>
      <c r="C79" s="3" t="s">
        <v>376</v>
      </c>
    </row>
    <row r="80" spans="1:3">
      <c r="A80">
        <v>22</v>
      </c>
      <c r="B80" s="3" t="s">
        <v>377</v>
      </c>
      <c r="C80" s="3" t="s">
        <v>378</v>
      </c>
    </row>
    <row r="81" spans="1:3">
      <c r="A81">
        <v>3108</v>
      </c>
      <c r="B81" s="3" t="s">
        <v>379</v>
      </c>
      <c r="C81" s="3" t="s">
        <v>380</v>
      </c>
    </row>
    <row r="82" spans="1:3">
      <c r="A82">
        <v>39</v>
      </c>
      <c r="B82" s="3" t="s">
        <v>381</v>
      </c>
      <c r="C82" s="3" t="s">
        <v>382</v>
      </c>
    </row>
    <row r="83" spans="1:3">
      <c r="A83">
        <v>132</v>
      </c>
      <c r="B83" s="3" t="s">
        <v>383</v>
      </c>
      <c r="C83" s="3" t="s">
        <v>384</v>
      </c>
    </row>
    <row r="84" spans="1:3">
      <c r="A84">
        <v>50</v>
      </c>
      <c r="B84" s="3" t="s">
        <v>385</v>
      </c>
      <c r="C84" s="3" t="s">
        <v>386</v>
      </c>
    </row>
    <row r="85" spans="1:3">
      <c r="A85">
        <v>51</v>
      </c>
      <c r="B85" s="3" t="s">
        <v>387</v>
      </c>
      <c r="C85" s="3" t="s">
        <v>388</v>
      </c>
    </row>
    <row r="86" spans="1:3">
      <c r="A86">
        <v>57</v>
      </c>
      <c r="B86" s="3" t="s">
        <v>389</v>
      </c>
      <c r="C86" s="3" t="s">
        <v>390</v>
      </c>
    </row>
    <row r="87" spans="1:3">
      <c r="A87">
        <v>8</v>
      </c>
      <c r="B87" s="3" t="s">
        <v>391</v>
      </c>
      <c r="C87" s="3" t="s">
        <v>392</v>
      </c>
    </row>
    <row r="88" spans="1:3">
      <c r="A88">
        <v>40</v>
      </c>
      <c r="B88" s="3" t="s">
        <v>393</v>
      </c>
      <c r="C88" s="3" t="s">
        <v>394</v>
      </c>
    </row>
    <row r="89" spans="1:3">
      <c r="A89">
        <v>3111</v>
      </c>
      <c r="B89" s="3" t="s">
        <v>395</v>
      </c>
      <c r="C89" s="3" t="s">
        <v>396</v>
      </c>
    </row>
    <row r="90" spans="1:3">
      <c r="A90">
        <v>68</v>
      </c>
      <c r="B90" s="3" t="s">
        <v>397</v>
      </c>
      <c r="C90" s="3" t="s">
        <v>398</v>
      </c>
    </row>
    <row r="91" spans="1:3">
      <c r="A91">
        <v>71</v>
      </c>
      <c r="B91" s="3" t="s">
        <v>399</v>
      </c>
      <c r="C91" s="3" t="s">
        <v>400</v>
      </c>
    </row>
    <row r="92" spans="1:3">
      <c r="A92">
        <v>73</v>
      </c>
      <c r="B92" s="3" t="s">
        <v>401</v>
      </c>
      <c r="C92" s="3" t="s">
        <v>402</v>
      </c>
    </row>
    <row r="93" spans="1:3">
      <c r="A93">
        <v>77</v>
      </c>
      <c r="B93" s="3" t="s">
        <v>403</v>
      </c>
      <c r="C93" s="3" t="s">
        <v>404</v>
      </c>
    </row>
    <row r="94" spans="1:3">
      <c r="A94">
        <v>136</v>
      </c>
      <c r="B94" s="3" t="s">
        <v>405</v>
      </c>
      <c r="C94" s="3" t="s">
        <v>406</v>
      </c>
    </row>
    <row r="95" spans="1:3">
      <c r="A95">
        <v>135</v>
      </c>
      <c r="B95" s="3" t="s">
        <v>407</v>
      </c>
      <c r="C95" s="3" t="s">
        <v>408</v>
      </c>
    </row>
    <row r="96" spans="1:3">
      <c r="A96">
        <v>6546</v>
      </c>
      <c r="B96" s="3" t="s">
        <v>409</v>
      </c>
      <c r="C96" s="3" t="s">
        <v>410</v>
      </c>
    </row>
    <row r="97" spans="1:3">
      <c r="A97">
        <v>83</v>
      </c>
      <c r="B97" s="3" t="s">
        <v>411</v>
      </c>
      <c r="C97" s="3" t="s">
        <v>412</v>
      </c>
    </row>
    <row r="98" spans="1:3">
      <c r="A98">
        <v>85</v>
      </c>
      <c r="B98" s="3" t="s">
        <v>413</v>
      </c>
      <c r="C98" s="3" t="s">
        <v>414</v>
      </c>
    </row>
    <row r="99" spans="1:3">
      <c r="A99">
        <v>133</v>
      </c>
      <c r="B99" s="3" t="s">
        <v>415</v>
      </c>
      <c r="C99" s="3" t="s">
        <v>416</v>
      </c>
    </row>
    <row r="100" spans="1:3">
      <c r="A100">
        <v>88</v>
      </c>
      <c r="B100" s="3" t="s">
        <v>417</v>
      </c>
      <c r="C100" s="3" t="s">
        <v>418</v>
      </c>
    </row>
    <row r="101" spans="1:3">
      <c r="A101">
        <v>89</v>
      </c>
      <c r="B101" s="3" t="s">
        <v>419</v>
      </c>
      <c r="C101" s="3" t="s">
        <v>420</v>
      </c>
    </row>
    <row r="102" spans="1:3">
      <c r="A102">
        <v>91</v>
      </c>
      <c r="B102" s="3" t="s">
        <v>421</v>
      </c>
      <c r="C102" s="3" t="s">
        <v>422</v>
      </c>
    </row>
    <row r="103" spans="1:3">
      <c r="A103">
        <v>6547</v>
      </c>
      <c r="B103" s="3" t="s">
        <v>423</v>
      </c>
      <c r="C103" s="3" t="s">
        <v>424</v>
      </c>
    </row>
    <row r="104" spans="1:3">
      <c r="A104">
        <v>3110</v>
      </c>
      <c r="B104" s="3" t="s">
        <v>425</v>
      </c>
      <c r="C104" s="3" t="s">
        <v>426</v>
      </c>
    </row>
    <row r="105" spans="1:3">
      <c r="A105">
        <v>97</v>
      </c>
      <c r="B105" s="3" t="s">
        <v>427</v>
      </c>
      <c r="C105" s="3" t="s">
        <v>428</v>
      </c>
    </row>
    <row r="106" spans="1:3">
      <c r="A106">
        <v>99</v>
      </c>
      <c r="B106" s="3" t="s">
        <v>429</v>
      </c>
      <c r="C106" s="3" t="s">
        <v>430</v>
      </c>
    </row>
    <row r="107" spans="1:3">
      <c r="A107">
        <v>100</v>
      </c>
      <c r="B107" s="3" t="s">
        <v>431</v>
      </c>
      <c r="C107" s="3" t="s">
        <v>432</v>
      </c>
    </row>
    <row r="108" spans="1:3">
      <c r="A108">
        <v>101</v>
      </c>
      <c r="B108" s="3" t="s">
        <v>433</v>
      </c>
      <c r="C108" s="3" t="s">
        <v>434</v>
      </c>
    </row>
    <row r="109" spans="1:3">
      <c r="A109">
        <v>11467</v>
      </c>
      <c r="B109" s="3" t="s">
        <v>435</v>
      </c>
      <c r="C109" s="3" t="s">
        <v>436</v>
      </c>
    </row>
    <row r="110" spans="1:3">
      <c r="A110">
        <v>103</v>
      </c>
      <c r="B110" s="3" t="s">
        <v>437</v>
      </c>
      <c r="C110" s="3" t="s">
        <v>438</v>
      </c>
    </row>
    <row r="111" spans="1:3">
      <c r="A111">
        <v>105</v>
      </c>
      <c r="B111" s="3" t="s">
        <v>439</v>
      </c>
      <c r="C111" s="3" t="s">
        <v>440</v>
      </c>
    </row>
    <row r="112" spans="1:3">
      <c r="A112">
        <v>345</v>
      </c>
      <c r="B112" s="3" t="s">
        <v>441</v>
      </c>
      <c r="C112" s="3" t="s">
        <v>442</v>
      </c>
    </row>
    <row r="113" spans="1:3">
      <c r="A113">
        <v>3112</v>
      </c>
      <c r="B113" s="3" t="s">
        <v>443</v>
      </c>
      <c r="C113" s="3" t="s">
        <v>444</v>
      </c>
    </row>
    <row r="114" spans="1:3">
      <c r="A114">
        <v>127</v>
      </c>
      <c r="B114" s="3" t="s">
        <v>445</v>
      </c>
      <c r="C114" s="3" t="s">
        <v>446</v>
      </c>
    </row>
    <row r="115" spans="1:3">
      <c r="A115">
        <v>6963</v>
      </c>
      <c r="B115" s="3" t="s">
        <v>447</v>
      </c>
      <c r="C115" s="3" t="s">
        <v>448</v>
      </c>
    </row>
    <row r="116" spans="1:3">
      <c r="A116">
        <v>11718</v>
      </c>
      <c r="B116" s="3" t="s">
        <v>449</v>
      </c>
      <c r="C116" s="3" t="s">
        <v>450</v>
      </c>
    </row>
    <row r="117" spans="1:3">
      <c r="A117">
        <v>25</v>
      </c>
      <c r="B117" s="3" t="s">
        <v>451</v>
      </c>
      <c r="C117" s="3" t="s">
        <v>452</v>
      </c>
    </row>
    <row r="118" spans="1:3">
      <c r="A118">
        <v>122</v>
      </c>
      <c r="B118" s="3" t="s">
        <v>453</v>
      </c>
      <c r="C118" s="3" t="s">
        <v>454</v>
      </c>
    </row>
    <row r="119" spans="1:3">
      <c r="A119">
        <v>3113</v>
      </c>
      <c r="B119" s="3" t="s">
        <v>455</v>
      </c>
      <c r="C119" s="3" t="s">
        <v>456</v>
      </c>
    </row>
    <row r="120" spans="1:3">
      <c r="A120">
        <v>42</v>
      </c>
      <c r="B120" s="3" t="s">
        <v>457</v>
      </c>
      <c r="C120" s="3" t="s">
        <v>458</v>
      </c>
    </row>
    <row r="121" spans="1:3">
      <c r="A121">
        <v>8701</v>
      </c>
      <c r="B121" s="3" t="s">
        <v>459</v>
      </c>
      <c r="C121" s="3" t="s">
        <v>460</v>
      </c>
    </row>
    <row r="122" spans="1:3">
      <c r="A122">
        <v>75</v>
      </c>
      <c r="B122" s="3" t="s">
        <v>461</v>
      </c>
      <c r="C122" s="3" t="s">
        <v>462</v>
      </c>
    </row>
    <row r="123" spans="1:3">
      <c r="A123">
        <v>41</v>
      </c>
      <c r="B123" s="3" t="s">
        <v>463</v>
      </c>
      <c r="C123" s="3" t="s">
        <v>464</v>
      </c>
    </row>
    <row r="124" spans="1:3">
      <c r="A124">
        <v>114</v>
      </c>
      <c r="B124" s="3" t="s">
        <v>465</v>
      </c>
      <c r="C124" s="3" t="s">
        <v>466</v>
      </c>
    </row>
    <row r="125" spans="1:3">
      <c r="A125">
        <v>126</v>
      </c>
      <c r="B125" s="3" t="s">
        <v>467</v>
      </c>
      <c r="C125" s="3" t="s">
        <v>468</v>
      </c>
    </row>
    <row r="126" spans="1:3">
      <c r="A126">
        <v>129</v>
      </c>
      <c r="B126" s="3" t="s">
        <v>469</v>
      </c>
      <c r="C126" s="3" t="s">
        <v>470</v>
      </c>
    </row>
    <row r="127" spans="1:3">
      <c r="A127">
        <v>104</v>
      </c>
      <c r="B127" s="3" t="s">
        <v>471</v>
      </c>
      <c r="C127" s="3" t="s">
        <v>472</v>
      </c>
    </row>
    <row r="128" spans="1:3">
      <c r="A128">
        <v>3115</v>
      </c>
      <c r="B128" s="3" t="s">
        <v>473</v>
      </c>
      <c r="C128" s="3" t="s">
        <v>474</v>
      </c>
    </row>
    <row r="129" spans="1:3">
      <c r="A129">
        <v>138</v>
      </c>
      <c r="B129" s="3" t="s">
        <v>475</v>
      </c>
      <c r="C129" s="3" t="s">
        <v>476</v>
      </c>
    </row>
    <row r="130" spans="1:3">
      <c r="B130" s="3"/>
      <c r="C130" s="3"/>
    </row>
    <row r="131" spans="1:3">
      <c r="B131" s="3"/>
      <c r="C131" s="3"/>
    </row>
    <row r="132" spans="1:3">
      <c r="B132" s="3"/>
      <c r="C132" s="3"/>
    </row>
    <row r="133" spans="1:3">
      <c r="B133" s="3"/>
      <c r="C133" s="3"/>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defaultRowHeight="14.45"/>
  <sheetData>
    <row r="1" spans="1:1">
      <c r="A1" t="s">
        <v>6</v>
      </c>
    </row>
    <row r="2" spans="1:1">
      <c r="A2" t="s">
        <v>477</v>
      </c>
    </row>
    <row r="3" spans="1:1">
      <c r="A3" t="s">
        <v>478</v>
      </c>
    </row>
    <row r="4" spans="1:1">
      <c r="A4" t="s">
        <v>479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38a7fb3-ecbf-4877-938d-446e9b051090" xsi:nil="true"/>
    <lcf76f155ced4ddcb4097134ff3c332f xmlns="76fe0413-0503-4bd4-aaad-f298049ef40d">
      <Terms xmlns="http://schemas.microsoft.com/office/infopath/2007/PartnerControls"/>
    </lcf76f155ced4ddcb4097134ff3c332f>
    <InternalorExternal xmlns="76fe0413-0503-4bd4-aaad-f298049ef40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732A17571CF88439ABA7611DC88C97E" ma:contentTypeVersion="19" ma:contentTypeDescription="Create a new document." ma:contentTypeScope="" ma:versionID="12ce20e9cca4a0fd1ddbc81bc72cbfe6">
  <xsd:schema xmlns:xsd="http://www.w3.org/2001/XMLSchema" xmlns:xs="http://www.w3.org/2001/XMLSchema" xmlns:p="http://schemas.microsoft.com/office/2006/metadata/properties" xmlns:ns2="76fe0413-0503-4bd4-aaad-f298049ef40d" xmlns:ns3="238a7fb3-ecbf-4877-938d-446e9b051090" targetNamespace="http://schemas.microsoft.com/office/2006/metadata/properties" ma:root="true" ma:fieldsID="3873ebf9ed6cc55ec0ff0538672d2cad" ns2:_="" ns3:_="">
    <xsd:import namespace="76fe0413-0503-4bd4-aaad-f298049ef40d"/>
    <xsd:import namespace="238a7fb3-ecbf-4877-938d-446e9b05109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Location" minOccurs="0"/>
                <xsd:element ref="ns2:InternalorExterna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fe0413-0503-4bd4-aaad-f298049ef4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Location" ma:index="21" nillable="true" ma:displayName="Location" ma:internalName="MediaServiceLocation" ma:readOnly="true">
      <xsd:simpleType>
        <xsd:restriction base="dms:Text"/>
      </xsd:simpleType>
    </xsd:element>
    <xsd:element name="InternalorExternal" ma:index="22" nillable="true" ma:displayName="Internal or External" ma:description="Type of communication" ma:format="Dropdown" ma:internalName="InternalorExternal">
      <xsd:simpleType>
        <xsd:restriction base="dms:Choice">
          <xsd:enumeration value="Internal"/>
          <xsd:enumeration value="External"/>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8a7fb3-ecbf-4877-938d-446e9b05109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c837b07f-7e77-4560-8b67-bcf608dc697e}" ma:internalName="TaxCatchAll" ma:showField="CatchAllData" ma:web="238a7fb3-ecbf-4877-938d-446e9b0510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F248C2-3EE0-4CE2-94AF-D7A527465554}"/>
</file>

<file path=customXml/itemProps2.xml><?xml version="1.0" encoding="utf-8"?>
<ds:datastoreItem xmlns:ds="http://schemas.openxmlformats.org/officeDocument/2006/customXml" ds:itemID="{436B1903-92E3-481B-B2A9-CB4493CCA595}"/>
</file>

<file path=customXml/itemProps3.xml><?xml version="1.0" encoding="utf-8"?>
<ds:datastoreItem xmlns:ds="http://schemas.openxmlformats.org/officeDocument/2006/customXml" ds:itemID="{B20CDE3D-D3FE-4588-9A9D-DEC0CC4D2FF5}"/>
</file>

<file path=docProps/app.xml><?xml version="1.0" encoding="utf-8"?>
<Properties xmlns="http://schemas.openxmlformats.org/officeDocument/2006/extended-properties" xmlns:vt="http://schemas.openxmlformats.org/officeDocument/2006/docPropsVTypes">
  <Application>Microsoft Excel Online</Application>
  <Manager/>
  <Company>Center for Health Information &amp; Analysis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Acute Hospital Financial Performance Report</dc:title>
  <dc:subject/>
  <dc:creator>MCaldera;Instructions By KWalsh</dc:creator>
  <cp:keywords/>
  <dc:description/>
  <cp:lastModifiedBy/>
  <cp:revision/>
  <dcterms:created xsi:type="dcterms:W3CDTF">2016-09-29T22:25:24Z</dcterms:created>
  <dcterms:modified xsi:type="dcterms:W3CDTF">2024-07-12T13:57:06Z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0x0101002732A17571CF88439ABA7611DC88C97E</vt:lpwstr>
  </property>
  <property fmtid="{D5CDD505-2E9C-101B-9397-08002B2CF9AE}" pid="3" name="Order">
    <vt:r8>5170600</vt:r8>
  </property>
  <property fmtid="{D5CDD505-2E9C-101B-9397-08002B2CF9AE}" pid="4" name="MediaServiceImageTags">
    <vt:lpwstr/>
  </property>
</Properties>
</file>